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"/>
    </mc:Choice>
  </mc:AlternateContent>
  <xr:revisionPtr revIDLastSave="0" documentId="13_ncr:1_{15A6C2E8-8BE4-46F7-A99C-13F1C4036A24}" xr6:coauthVersionLast="36" xr6:coauthVersionMax="36" xr10:uidLastSave="{00000000-0000-0000-0000-000000000000}"/>
  <bookViews>
    <workbookView xWindow="0" yWindow="0" windowWidth="15732" windowHeight="6960" tabRatio="720" activeTab="4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1'!$K$26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2'!$J$60</definedName>
    <definedName name="_Hlk152671637" localSheetId="2">'Table 2'!$K$60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_Hlk155618196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H25" i="3"/>
  <c r="H22" i="3"/>
  <c r="H21" i="3"/>
  <c r="H20" i="3"/>
  <c r="H19" i="3"/>
  <c r="H18" i="3"/>
  <c r="H17" i="3"/>
  <c r="H16" i="3"/>
  <c r="H14" i="3"/>
  <c r="H13" i="3"/>
  <c r="H12" i="3"/>
  <c r="H10" i="3"/>
  <c r="H9" i="3"/>
  <c r="H8" i="3"/>
  <c r="H6" i="3"/>
  <c r="H5" i="3"/>
  <c r="G26" i="3"/>
  <c r="D26" i="3"/>
  <c r="C26" i="3"/>
  <c r="D14" i="8" l="1"/>
  <c r="E14" i="8"/>
  <c r="F14" i="8"/>
  <c r="C14" i="8"/>
  <c r="G14" i="1"/>
  <c r="F14" i="1"/>
  <c r="E14" i="1"/>
  <c r="D14" i="1"/>
  <c r="C14" i="1"/>
  <c r="E23" i="5"/>
  <c r="D23" i="5"/>
  <c r="C23" i="5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1" i="4"/>
  <c r="E10" i="4"/>
  <c r="E9" i="4"/>
  <c r="E8" i="4"/>
  <c r="E6" i="4"/>
  <c r="E5" i="4"/>
  <c r="H26" i="3" l="1"/>
  <c r="C15" i="3" l="1"/>
</calcChain>
</file>

<file path=xl/sharedStrings.xml><?xml version="1.0" encoding="utf-8"?>
<sst xmlns="http://schemas.openxmlformats.org/spreadsheetml/2006/main" count="211" uniqueCount="127">
  <si>
    <t>Tax Type</t>
  </si>
  <si>
    <t>Expected Returns</t>
  </si>
  <si>
    <t>On-Time Filing</t>
  </si>
  <si>
    <t>Late Filing</t>
  </si>
  <si>
    <t>Non-Filing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</si>
  <si>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</si>
  <si>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</si>
  <si>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</si>
  <si>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</si>
  <si>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</si>
  <si>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</si>
  <si>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</si>
  <si>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</si>
  <si>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</si>
  <si>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</si>
  <si>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</si>
  <si>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</si>
  <si>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</si>
  <si>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</si>
  <si>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</si>
  <si>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</si>
  <si>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</si>
  <si>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</si>
  <si>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</si>
  <si>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</si>
  <si>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</si>
  <si>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</si>
  <si>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</si>
  <si>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</si>
  <si>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</si>
  <si>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</si>
  <si>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</si>
  <si>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</si>
  <si>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</si>
  <si>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</si>
  <si>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</si>
  <si>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</si>
  <si>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</si>
  <si>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</si>
  <si>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</si>
  <si>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</si>
  <si>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</si>
  <si>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3. Customs duty (Import tariffs)</t>
  </si>
  <si>
    <t xml:space="preserve">    4. Export duties; o/w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</si>
  <si>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</si>
  <si>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</si>
  <si>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</si>
  <si>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</si>
  <si>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</si>
  <si>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</si>
  <si>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</si>
  <si>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</si>
  <si>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>Total revenue</t>
  </si>
  <si>
    <t>Tax revenue</t>
  </si>
  <si>
    <t>Non-Tax Revenue</t>
  </si>
  <si>
    <t xml:space="preserve"> -   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</si>
  <si>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</si>
  <si>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</si>
  <si>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</si>
  <si>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</si>
  <si>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</si>
  <si>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</si>
  <si>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</si>
  <si>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</si>
  <si>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</si>
  <si>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</si>
  <si>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</si>
  <si>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</si>
  <si>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</si>
  <si>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</si>
  <si>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</si>
  <si>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</si>
  <si>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</si>
  <si>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</si>
  <si>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</si>
  <si>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</si>
  <si>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</si>
  <si>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</si>
  <si>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</si>
  <si>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</si>
  <si>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</si>
  <si>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</si>
  <si>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</si>
  <si>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</si>
  <si>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</si>
  <si>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</si>
  <si>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</si>
  <si>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</si>
  <si>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Mining and quarrying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</si>
  <si>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</si>
  <si>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</si>
  <si>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</si>
  <si>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</si>
  <si>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</si>
  <si>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</si>
  <si>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</si>
  <si>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</si>
  <si>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</si>
  <si>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</si>
  <si>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</si>
  <si>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</si>
  <si>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</si>
  <si>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</si>
  <si>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</si>
  <si>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</si>
  <si>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</si>
  <si>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</si>
  <si>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</si>
  <si>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</si>
  <si>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</si>
  <si>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</si>
  <si>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Pay as You Earn</t>
  </si>
  <si>
    <t>Year to date</t>
  </si>
  <si>
    <t xml:space="preserve">     6.Tourism Levy</t>
  </si>
  <si>
    <t>Rental tax type</t>
  </si>
  <si>
    <t>End of Month Filing</t>
  </si>
  <si>
    <t>End of Month</t>
  </si>
  <si>
    <t>Back to Table Content</t>
  </si>
  <si>
    <t>VAT for Foreign Suppliers</t>
  </si>
  <si>
    <t>Table 1: Actual Revenue Collection against Parliament Target, December 2023 (K’ Million)</t>
  </si>
  <si>
    <t>Table 2: January to December 2023 Gross Collections by Sector, K ’Million</t>
  </si>
  <si>
    <t>Table 3: Taxpayer population, December 2023</t>
  </si>
  <si>
    <t>Table 4: December 2023 Return Filing Compliance Rates</t>
  </si>
  <si>
    <t>Table 5: December 2023 payment compliance rates by value (K’ million)</t>
  </si>
  <si>
    <t>Table 6: Tax Refunds Payments by sector K'million, December 2023</t>
  </si>
  <si>
    <t>December</t>
  </si>
  <si>
    <t>Taxpayer population (number of active tax accounts) as at 31st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</si>
</sst>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Rockwell"/>
      <family val="1"/>
    </font>
    <font>
      <b/>
      <sz val="11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59">
    <xf numFmtId="0" fontId="0" fillId="0" borderId="0" xfId="0"/>
    <xf numFmtId="9" fontId="0" fillId="0" borderId="0" xfId="2" applyFont="1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4" applyFont="1"/>
    <xf numFmtId="0" fontId="17" fillId="0" borderId="0" xfId="0" applyFont="1"/>
    <xf numFmtId="0" fontId="18" fillId="0" borderId="0" xfId="0" applyFont="1"/>
    <xf numFmtId="0" fontId="0" fillId="3" borderId="0" xfId="0" applyFont="1" applyFill="1"/>
    <xf numFmtId="167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6" fontId="0" fillId="0" borderId="0" xfId="0" applyNumberFormat="1"/>
    <xf numFmtId="10" fontId="0" fillId="0" borderId="0" xfId="0" applyNumberFormat="1"/>
    <xf numFmtId="0" fontId="0" fillId="0" borderId="0" xfId="0" applyNumberFormat="1"/>
    <xf numFmtId="0" fontId="19" fillId="0" borderId="0" xfId="0" applyFont="1" applyFill="1" applyAlignment="1">
      <alignment horizontal="right" vertical="center"/>
    </xf>
    <xf numFmtId="10" fontId="19" fillId="0" borderId="0" xfId="0" applyNumberFormat="1" applyFont="1" applyFill="1" applyAlignment="1">
      <alignment horizontal="right" vertical="center"/>
    </xf>
    <xf numFmtId="4" fontId="19" fillId="0" borderId="0" xfId="0" applyNumberFormat="1" applyFont="1" applyFill="1" applyAlignment="1">
      <alignment horizontal="right" vertical="center"/>
    </xf>
    <xf numFmtId="4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10" fontId="20" fillId="0" borderId="0" xfId="0" applyNumberFormat="1" applyFont="1" applyFill="1" applyAlignment="1">
      <alignment horizontal="right" vertical="center"/>
    </xf>
    <xf numFmtId="0" fontId="11" fillId="4" borderId="14" xfId="0" applyFont="1" applyFill="1" applyBorder="1"/>
    <xf numFmtId="0" fontId="21" fillId="4" borderId="14" xfId="0" applyFont="1" applyFill="1" applyBorder="1"/>
    <xf numFmtId="0" fontId="21" fillId="4" borderId="2" xfId="0" applyFont="1" applyFill="1" applyBorder="1"/>
    <xf numFmtId="0" fontId="21" fillId="4" borderId="5" xfId="0" applyFont="1" applyFill="1" applyBorder="1"/>
    <xf numFmtId="0" fontId="21" fillId="4" borderId="10" xfId="0" applyFont="1" applyFill="1" applyBorder="1"/>
    <xf numFmtId="0" fontId="21" fillId="4" borderId="17" xfId="0" applyFont="1" applyFill="1" applyBorder="1"/>
    <xf numFmtId="0" fontId="11" fillId="0" borderId="17" xfId="0" applyFont="1" applyBorder="1"/>
    <xf numFmtId="0" fontId="21" fillId="4" borderId="18" xfId="0" applyFont="1" applyFill="1" applyBorder="1"/>
    <xf numFmtId="4" fontId="13" fillId="0" borderId="0" xfId="0" applyNumberFormat="1" applyFont="1"/>
    <xf numFmtId="10" fontId="13" fillId="0" borderId="0" xfId="0" applyNumberFormat="1" applyFont="1"/>
    <xf numFmtId="166" fontId="0" fillId="0" borderId="0" xfId="2" applyNumberFormat="1" applyFont="1"/>
    <xf numFmtId="166" fontId="21" fillId="4" borderId="2" xfId="2" applyNumberFormat="1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17" fillId="0" borderId="9" xfId="0" applyFont="1" applyBorder="1"/>
    <xf numFmtId="0" fontId="22" fillId="4" borderId="9" xfId="0" applyFont="1" applyFill="1" applyBorder="1"/>
    <xf numFmtId="0" fontId="17" fillId="3" borderId="9" xfId="0" applyFont="1" applyFill="1" applyBorder="1"/>
    <xf numFmtId="165" fontId="22" fillId="4" borderId="2" xfId="1" applyNumberFormat="1" applyFont="1" applyFill="1" applyBorder="1"/>
    <xf numFmtId="165" fontId="17" fillId="0" borderId="9" xfId="1" applyNumberFormat="1" applyFont="1" applyBorder="1" applyAlignment="1">
      <alignment horizontal="right"/>
    </xf>
    <xf numFmtId="165" fontId="17" fillId="0" borderId="9" xfId="1" applyNumberFormat="1" applyFont="1" applyBorder="1"/>
    <xf numFmtId="165" fontId="22" fillId="4" borderId="9" xfId="1" applyNumberFormat="1" applyFont="1" applyFill="1" applyBorder="1"/>
    <xf numFmtId="165" fontId="22" fillId="4" borderId="1" xfId="1" applyNumberFormat="1" applyFont="1" applyFill="1" applyBorder="1"/>
    <xf numFmtId="0" fontId="21" fillId="4" borderId="15" xfId="0" applyFont="1" applyFill="1" applyBorder="1" applyAlignment="1">
      <alignment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vertical="center"/>
    </xf>
    <xf numFmtId="0" fontId="21" fillId="4" borderId="28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67" fontId="21" fillId="4" borderId="5" xfId="1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vertical="center"/>
    </xf>
    <xf numFmtId="3" fontId="21" fillId="4" borderId="7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22" fillId="4" borderId="18" xfId="0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right" vertical="center"/>
    </xf>
    <xf numFmtId="0" fontId="17" fillId="3" borderId="33" xfId="0" applyFont="1" applyFill="1" applyBorder="1" applyAlignment="1">
      <alignment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9" fontId="17" fillId="3" borderId="36" xfId="0" applyNumberFormat="1" applyFont="1" applyFill="1" applyBorder="1" applyAlignment="1">
      <alignment horizontal="center" vertical="center"/>
    </xf>
    <xf numFmtId="9" fontId="17" fillId="3" borderId="35" xfId="0" applyNumberFormat="1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vertical="center"/>
    </xf>
    <xf numFmtId="3" fontId="17" fillId="3" borderId="30" xfId="0" applyNumberFormat="1" applyFont="1" applyFill="1" applyBorder="1" applyAlignment="1">
      <alignment horizontal="center" vertical="center"/>
    </xf>
    <xf numFmtId="3" fontId="17" fillId="3" borderId="31" xfId="0" applyNumberFormat="1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9" fontId="17" fillId="3" borderId="30" xfId="0" applyNumberFormat="1" applyFont="1" applyFill="1" applyBorder="1" applyAlignment="1">
      <alignment horizontal="center" vertical="center"/>
    </xf>
    <xf numFmtId="9" fontId="17" fillId="3" borderId="32" xfId="0" applyNumberFormat="1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vertical="center"/>
    </xf>
    <xf numFmtId="3" fontId="17" fillId="3" borderId="38" xfId="0" applyNumberFormat="1" applyFont="1" applyFill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9" fontId="17" fillId="3" borderId="38" xfId="0" applyNumberFormat="1" applyFont="1" applyFill="1" applyBorder="1" applyAlignment="1">
      <alignment horizontal="center" vertical="center"/>
    </xf>
    <xf numFmtId="9" fontId="17" fillId="3" borderId="40" xfId="0" applyNumberFormat="1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vertical="center"/>
    </xf>
    <xf numFmtId="3" fontId="22" fillId="4" borderId="7" xfId="0" applyNumberFormat="1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9" fontId="22" fillId="4" borderId="1" xfId="0" applyNumberFormat="1" applyFont="1" applyFill="1" applyBorder="1" applyAlignment="1">
      <alignment horizontal="center" vertical="center"/>
    </xf>
    <xf numFmtId="9" fontId="22" fillId="4" borderId="4" xfId="0" applyNumberFormat="1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164" fontId="17" fillId="3" borderId="30" xfId="0" applyNumberFormat="1" applyFont="1" applyFill="1" applyBorder="1" applyAlignment="1">
      <alignment horizontal="center" vertical="center"/>
    </xf>
    <xf numFmtId="164" fontId="17" fillId="3" borderId="31" xfId="0" applyNumberFormat="1" applyFont="1" applyFill="1" applyBorder="1" applyAlignment="1">
      <alignment horizontal="center" vertical="center"/>
    </xf>
    <xf numFmtId="164" fontId="17" fillId="3" borderId="38" xfId="0" applyNumberFormat="1" applyFont="1" applyFill="1" applyBorder="1" applyAlignment="1">
      <alignment horizontal="center" vertical="center"/>
    </xf>
    <xf numFmtId="164" fontId="17" fillId="3" borderId="39" xfId="0" applyNumberFormat="1" applyFont="1" applyFill="1" applyBorder="1" applyAlignment="1">
      <alignment horizontal="center" vertical="center"/>
    </xf>
    <xf numFmtId="164" fontId="22" fillId="4" borderId="7" xfId="0" applyNumberFormat="1" applyFont="1" applyFill="1" applyBorder="1" applyAlignment="1">
      <alignment horizontal="center" vertical="center"/>
    </xf>
    <xf numFmtId="9" fontId="22" fillId="4" borderId="7" xfId="0" applyNumberFormat="1" applyFont="1" applyFill="1" applyBorder="1" applyAlignment="1">
      <alignment horizontal="center" vertical="center"/>
    </xf>
    <xf numFmtId="0" fontId="22" fillId="4" borderId="8" xfId="0" applyFont="1" applyFill="1" applyBorder="1"/>
    <xf numFmtId="0" fontId="22" fillId="4" borderId="7" xfId="0" applyFont="1" applyFill="1" applyBorder="1"/>
    <xf numFmtId="0" fontId="22" fillId="4" borderId="4" xfId="0" applyFont="1" applyFill="1" applyBorder="1"/>
    <xf numFmtId="0" fontId="22" fillId="4" borderId="17" xfId="0" applyFont="1" applyFill="1" applyBorder="1"/>
    <xf numFmtId="0" fontId="22" fillId="4" borderId="0" xfId="0" applyFont="1" applyFill="1" applyBorder="1"/>
    <xf numFmtId="0" fontId="22" fillId="4" borderId="11" xfId="0" applyFont="1" applyFill="1" applyBorder="1"/>
    <xf numFmtId="0" fontId="17" fillId="0" borderId="29" xfId="0" applyFont="1" applyBorder="1"/>
    <xf numFmtId="165" fontId="17" fillId="0" borderId="30" xfId="1" applyNumberFormat="1" applyFont="1" applyBorder="1"/>
    <xf numFmtId="165" fontId="17" fillId="0" borderId="31" xfId="1" applyNumberFormat="1" applyFont="1" applyBorder="1"/>
    <xf numFmtId="165" fontId="17" fillId="0" borderId="32" xfId="1" applyNumberFormat="1" applyFont="1" applyBorder="1"/>
    <xf numFmtId="165" fontId="17" fillId="0" borderId="41" xfId="1" applyNumberFormat="1" applyFont="1" applyBorder="1"/>
    <xf numFmtId="168" fontId="22" fillId="4" borderId="1" xfId="0" applyNumberFormat="1" applyFont="1" applyFill="1" applyBorder="1" applyAlignment="1"/>
    <xf numFmtId="164" fontId="22" fillId="4" borderId="7" xfId="0" applyNumberFormat="1" applyFont="1" applyFill="1" applyBorder="1" applyAlignment="1"/>
    <xf numFmtId="165" fontId="22" fillId="4" borderId="1" xfId="1" applyNumberFormat="1" applyFont="1" applyFill="1" applyBorder="1" applyAlignment="1"/>
    <xf numFmtId="164" fontId="22" fillId="4" borderId="1" xfId="0" applyNumberFormat="1" applyFont="1" applyFill="1" applyBorder="1" applyAlignment="1"/>
    <xf numFmtId="164" fontId="9" fillId="4" borderId="22" xfId="0" applyNumberFormat="1" applyFont="1" applyFill="1" applyBorder="1" applyAlignment="1">
      <alignment horizontal="right" vertical="center"/>
    </xf>
    <xf numFmtId="164" fontId="9" fillId="4" borderId="26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right" vertical="center"/>
    </xf>
    <xf numFmtId="164" fontId="9" fillId="4" borderId="20" xfId="0" applyNumberFormat="1" applyFont="1" applyFill="1" applyBorder="1" applyAlignment="1">
      <alignment horizontal="right" vertical="center"/>
    </xf>
    <xf numFmtId="166" fontId="9" fillId="4" borderId="23" xfId="0" applyNumberFormat="1" applyFont="1" applyFill="1" applyBorder="1" applyAlignment="1">
      <alignment horizontal="right" vertical="center"/>
    </xf>
    <xf numFmtId="164" fontId="9" fillId="4" borderId="1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166" fontId="9" fillId="4" borderId="11" xfId="0" applyNumberFormat="1" applyFont="1" applyFill="1" applyBorder="1" applyAlignment="1">
      <alignment horizontal="right" vertical="center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6" fontId="8" fillId="3" borderId="11" xfId="0" applyNumberFormat="1" applyFont="1" applyFill="1" applyBorder="1" applyAlignment="1">
      <alignment horizontal="right" vertical="center"/>
    </xf>
    <xf numFmtId="164" fontId="8" fillId="3" borderId="17" xfId="0" applyNumberFormat="1" applyFont="1" applyFill="1" applyBorder="1" applyAlignment="1">
      <alignment vertical="top"/>
    </xf>
    <xf numFmtId="164" fontId="8" fillId="3" borderId="11" xfId="0" applyNumberFormat="1" applyFont="1" applyFill="1" applyBorder="1" applyAlignment="1">
      <alignment vertical="top"/>
    </xf>
    <xf numFmtId="166" fontId="8" fillId="3" borderId="11" xfId="0" applyNumberFormat="1" applyFont="1" applyFill="1" applyBorder="1" applyAlignment="1">
      <alignment vertical="top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166" fontId="8" fillId="3" borderId="25" xfId="0" applyNumberFormat="1" applyFont="1" applyFill="1" applyBorder="1" applyAlignment="1">
      <alignment horizontal="right" vertical="center"/>
    </xf>
    <xf numFmtId="164" fontId="9" fillId="4" borderId="18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horizontal="right"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1" width="86.33203125" customWidth="1"/>
  </cols>
  <sheetData>
    <row r="1" spans="1:1" ht="18" x14ac:dyDescent="0.35">
      <c r="A1" s="7" t="s">
        <v>99</v>
      </c>
    </row>
    <row r="2" spans="1:1" ht="17.399999999999999" x14ac:dyDescent="0.3">
      <c r="A2" s="8" t="s">
        <v>119</v>
      </c>
    </row>
    <row r="3" spans="1:1" ht="17.399999999999999" x14ac:dyDescent="0.3">
      <c r="A3" s="8" t="s">
        <v>120</v>
      </c>
    </row>
    <row r="4" spans="1:1" ht="17.399999999999999" x14ac:dyDescent="0.3">
      <c r="A4" s="8" t="s">
        <v>121</v>
      </c>
    </row>
    <row r="5" spans="1:1" ht="17.399999999999999" x14ac:dyDescent="0.3">
      <c r="A5" s="8" t="s">
        <v>122</v>
      </c>
    </row>
    <row r="6" spans="1:1" ht="17.399999999999999" x14ac:dyDescent="0.3">
      <c r="A6" s="8" t="s">
        <v>123</v>
      </c>
    </row>
    <row r="7" spans="1:1" ht="17.399999999999999" x14ac:dyDescent="0.3">
      <c r="A7" s="8" t="s">
        <v>124</v>
      </c>
    </row>
    <row r="8" spans="1:1" ht="18" x14ac:dyDescent="0.35">
      <c r="A8" s="5"/>
    </row>
    <row r="9" spans="1:1" ht="18" x14ac:dyDescent="0.35">
      <c r="A9" s="5"/>
    </row>
    <row r="10" spans="1:1" ht="18" x14ac:dyDescent="0.35">
      <c r="A10" s="6"/>
    </row>
    <row r="11" spans="1:1" x14ac:dyDescent="0.3">
      <c r="A11" s="4"/>
    </row>
  </sheetData>
  <hyperlinks>
    <hyperlink ref="A2" location="'Table 1'!A1" display="Table 1: Actual Revenue Collection against Parliament Target, September 2023 (K’ Million)" xr:uid="{60289CFD-A888-44A3-A38F-9BBABE85A308}"/>
    <hyperlink ref="A3" location="'Table 2'!A1" display="Table 2: January to September 2023 Gross Collections by Sector, K ’Million" xr:uid="{6998D469-83C9-407E-A840-7117FABEF9E1}"/>
    <hyperlink ref="A4" location="'Table 3'!A1" display="Table 3: Taxpayer population, September 2023" xr:uid="{BE42A016-83D6-4FCC-9AE3-5E4C7E3B44CD}"/>
    <hyperlink ref="A5" location="'Table 4'!A1" display="Table 4: September 2023 Return Filing Compliance Rates" xr:uid="{2485BDD2-76CF-4734-9CEA-ED00CE5A2F36}"/>
    <hyperlink ref="A6" location="'Table 5 '!A1" display="Table 5: November 2023 payment compliance rates by value (K’ million)" xr:uid="{468AD64B-D7F1-481A-A932-452857C3504E}"/>
    <hyperlink ref="A7" location="'Table 6'!A1" display="Table 6: Tax Refunds Payments by sector K'million, September 2023" xr:uid="{1FF6FF2E-32AB-4520-910B-906F873B87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>
    <tabColor theme="0"/>
  </sheetPr>
  <dimension ref="B2:K39"/>
  <sheetViews>
    <sheetView showGridLines="0" topLeftCell="A13" zoomScale="80" zoomScaleNormal="80" workbookViewId="0">
      <selection activeCell="K31" sqref="K31"/>
    </sheetView>
  </sheetViews>
  <sheetFormatPr defaultRowHeight="14.4" x14ac:dyDescent="0.3"/>
  <cols>
    <col min="2" max="2" width="50.109375" customWidth="1"/>
    <col min="3" max="3" width="13.77734375" customWidth="1"/>
    <col min="4" max="4" width="9.44140625" bestFit="1" customWidth="1"/>
    <col min="5" max="5" width="9.109375" bestFit="1" customWidth="1"/>
    <col min="6" max="6" width="10.109375" customWidth="1"/>
    <col min="7" max="7" width="11.109375" customWidth="1"/>
    <col min="8" max="8" width="10.33203125" style="44" bestFit="1" customWidth="1"/>
    <col min="9" max="9" width="8" bestFit="1" customWidth="1"/>
    <col min="10" max="10" width="11.33203125" customWidth="1"/>
    <col min="12" max="12" width="28.33203125" bestFit="1" customWidth="1"/>
    <col min="14" max="16" width="7.88671875" bestFit="1" customWidth="1"/>
    <col min="17" max="17" width="8.33203125" bestFit="1" customWidth="1"/>
    <col min="18" max="18" width="10.109375" bestFit="1" customWidth="1"/>
  </cols>
  <sheetData>
    <row r="2" spans="2:11" ht="18.600000000000001" thickBot="1" x14ac:dyDescent="0.35">
      <c r="B2" s="9" t="s">
        <v>119</v>
      </c>
    </row>
    <row r="3" spans="2:11" ht="15" thickBot="1" x14ac:dyDescent="0.35">
      <c r="B3" s="34"/>
      <c r="C3" s="35" t="s">
        <v>16</v>
      </c>
      <c r="D3" s="35" t="s">
        <v>17</v>
      </c>
      <c r="E3" s="36" t="s">
        <v>18</v>
      </c>
      <c r="F3" s="37" t="s">
        <v>19</v>
      </c>
      <c r="G3" s="38" t="s">
        <v>20</v>
      </c>
      <c r="H3" s="45" t="s">
        <v>21</v>
      </c>
    </row>
    <row r="4" spans="2:11" ht="16.2" thickTop="1" x14ac:dyDescent="0.3">
      <c r="B4" s="35" t="s">
        <v>22</v>
      </c>
      <c r="C4" s="131">
        <v>7013</v>
      </c>
      <c r="D4" s="131">
        <v>1487.7</v>
      </c>
      <c r="E4" s="132">
        <v>5525.2</v>
      </c>
      <c r="F4" s="133">
        <v>5302</v>
      </c>
      <c r="G4" s="134">
        <v>223.3</v>
      </c>
      <c r="H4" s="135">
        <v>4.2000000000000003E-2</v>
      </c>
      <c r="I4" s="25"/>
      <c r="J4" s="2"/>
      <c r="K4" s="1"/>
    </row>
    <row r="5" spans="2:11" ht="15.6" x14ac:dyDescent="0.3">
      <c r="B5" s="39" t="s">
        <v>23</v>
      </c>
      <c r="C5" s="136">
        <v>4248.6000000000004</v>
      </c>
      <c r="D5" s="136">
        <v>3.7</v>
      </c>
      <c r="E5" s="137">
        <v>4244.8999999999996</v>
      </c>
      <c r="F5" s="138">
        <v>4143.2</v>
      </c>
      <c r="G5" s="139">
        <v>101.7</v>
      </c>
      <c r="H5" s="140">
        <v>2.5000000000000001E-2</v>
      </c>
      <c r="I5" s="24"/>
    </row>
    <row r="6" spans="2:11" ht="15" x14ac:dyDescent="0.3">
      <c r="B6" s="40" t="s">
        <v>24</v>
      </c>
      <c r="C6" s="141">
        <v>479.3</v>
      </c>
      <c r="D6" s="141" t="s">
        <v>25</v>
      </c>
      <c r="E6" s="142">
        <v>479.3</v>
      </c>
      <c r="F6" s="143">
        <v>768.8</v>
      </c>
      <c r="G6" s="144">
        <v>-289.5</v>
      </c>
      <c r="H6" s="145">
        <v>-0.377</v>
      </c>
      <c r="I6" s="24"/>
    </row>
    <row r="7" spans="2:11" ht="15" x14ac:dyDescent="0.3">
      <c r="B7" s="40" t="s">
        <v>26</v>
      </c>
      <c r="C7" s="141">
        <v>36.5</v>
      </c>
      <c r="D7" s="141" t="s">
        <v>25</v>
      </c>
      <c r="E7" s="142">
        <v>36.5</v>
      </c>
      <c r="F7" s="143">
        <v>557.6</v>
      </c>
      <c r="G7" s="144">
        <v>-521.1</v>
      </c>
      <c r="H7" s="145">
        <v>-0.93500000000000005</v>
      </c>
      <c r="I7" s="24"/>
    </row>
    <row r="8" spans="2:11" ht="15" x14ac:dyDescent="0.3">
      <c r="B8" s="40" t="s">
        <v>27</v>
      </c>
      <c r="C8" s="141">
        <v>442.9</v>
      </c>
      <c r="D8" s="141" t="s">
        <v>25</v>
      </c>
      <c r="E8" s="142">
        <v>442.9</v>
      </c>
      <c r="F8" s="143">
        <v>211.2</v>
      </c>
      <c r="G8" s="144">
        <v>231.6</v>
      </c>
      <c r="H8" s="145">
        <v>1.097</v>
      </c>
      <c r="I8" s="24"/>
    </row>
    <row r="9" spans="2:11" ht="15" x14ac:dyDescent="0.3">
      <c r="B9" s="40" t="s">
        <v>28</v>
      </c>
      <c r="C9" s="141">
        <v>1773.6</v>
      </c>
      <c r="D9" s="141">
        <v>2.7</v>
      </c>
      <c r="E9" s="142">
        <v>1771</v>
      </c>
      <c r="F9" s="143">
        <v>1660.6</v>
      </c>
      <c r="G9" s="144">
        <v>110.4</v>
      </c>
      <c r="H9" s="145">
        <v>6.6000000000000003E-2</v>
      </c>
      <c r="I9" s="24"/>
    </row>
    <row r="10" spans="2:11" ht="15" x14ac:dyDescent="0.3">
      <c r="B10" s="40" t="s">
        <v>29</v>
      </c>
      <c r="C10" s="141">
        <v>1300.5</v>
      </c>
      <c r="D10" s="141" t="s">
        <v>25</v>
      </c>
      <c r="E10" s="142">
        <v>1300.5</v>
      </c>
      <c r="F10" s="143">
        <v>882.8</v>
      </c>
      <c r="G10" s="144">
        <v>417.7</v>
      </c>
      <c r="H10" s="145">
        <v>0.47299999999999998</v>
      </c>
      <c r="I10" s="24"/>
    </row>
    <row r="11" spans="2:11" ht="15" x14ac:dyDescent="0.3">
      <c r="B11" s="40" t="s">
        <v>30</v>
      </c>
      <c r="C11" s="141">
        <v>43.8</v>
      </c>
      <c r="D11" s="141">
        <v>1</v>
      </c>
      <c r="E11" s="142">
        <v>42.8</v>
      </c>
      <c r="F11" s="143">
        <v>16.8</v>
      </c>
      <c r="G11" s="144">
        <v>26</v>
      </c>
      <c r="H11" s="145">
        <v>1.546</v>
      </c>
      <c r="I11" s="24"/>
    </row>
    <row r="12" spans="2:11" ht="15" x14ac:dyDescent="0.3">
      <c r="B12" s="40" t="s">
        <v>31</v>
      </c>
      <c r="C12" s="141">
        <v>624.6</v>
      </c>
      <c r="D12" s="141" t="s">
        <v>25</v>
      </c>
      <c r="E12" s="142">
        <v>624.6</v>
      </c>
      <c r="F12" s="143">
        <v>793.8</v>
      </c>
      <c r="G12" s="144">
        <v>-169.3</v>
      </c>
      <c r="H12" s="145">
        <v>-0.21299999999999999</v>
      </c>
    </row>
    <row r="13" spans="2:11" ht="15" x14ac:dyDescent="0.3">
      <c r="B13" s="40" t="s">
        <v>32</v>
      </c>
      <c r="C13" s="141">
        <v>26.7</v>
      </c>
      <c r="D13" s="141" t="s">
        <v>25</v>
      </c>
      <c r="E13" s="142">
        <v>26.7</v>
      </c>
      <c r="F13" s="143">
        <v>20.3</v>
      </c>
      <c r="G13" s="144">
        <v>6.4</v>
      </c>
      <c r="H13" s="145">
        <v>0.316</v>
      </c>
      <c r="I13" s="3"/>
      <c r="J13" s="3"/>
      <c r="K13" s="3"/>
    </row>
    <row r="14" spans="2:11" ht="15.6" x14ac:dyDescent="0.3">
      <c r="B14" s="39" t="s">
        <v>33</v>
      </c>
      <c r="C14" s="136">
        <v>2764.3</v>
      </c>
      <c r="D14" s="136">
        <v>1484.1</v>
      </c>
      <c r="E14" s="137">
        <v>1280.3</v>
      </c>
      <c r="F14" s="138">
        <v>1158.7</v>
      </c>
      <c r="G14" s="139">
        <v>121.6</v>
      </c>
      <c r="H14" s="140">
        <v>0.105</v>
      </c>
      <c r="I14" s="28"/>
      <c r="J14" s="28"/>
      <c r="K14" s="28"/>
    </row>
    <row r="15" spans="2:11" ht="15" x14ac:dyDescent="0.3">
      <c r="B15" s="40" t="s">
        <v>34</v>
      </c>
      <c r="C15" s="141">
        <v>293.5</v>
      </c>
      <c r="D15" s="141" t="s">
        <v>25</v>
      </c>
      <c r="E15" s="142">
        <v>293.5</v>
      </c>
      <c r="F15" s="143">
        <v>269.89999999999998</v>
      </c>
      <c r="G15" s="144">
        <v>23.6</v>
      </c>
      <c r="H15" s="145">
        <v>8.6999999999999994E-2</v>
      </c>
      <c r="I15" s="30"/>
      <c r="J15" s="28"/>
      <c r="K15" s="28"/>
    </row>
    <row r="16" spans="2:11" ht="15" x14ac:dyDescent="0.3">
      <c r="B16" s="40" t="s">
        <v>35</v>
      </c>
      <c r="C16" s="141">
        <v>5.8</v>
      </c>
      <c r="D16" s="141" t="s">
        <v>25</v>
      </c>
      <c r="E16" s="142">
        <v>5.8</v>
      </c>
      <c r="F16" s="143">
        <v>6.1</v>
      </c>
      <c r="G16" s="144">
        <v>-0.3</v>
      </c>
      <c r="H16" s="145">
        <v>-4.4999999999999998E-2</v>
      </c>
      <c r="I16" s="3"/>
      <c r="J16" s="3"/>
      <c r="K16" s="3"/>
    </row>
    <row r="17" spans="2:11" ht="15" x14ac:dyDescent="0.3">
      <c r="B17" s="40" t="s">
        <v>36</v>
      </c>
      <c r="C17" s="141">
        <v>41.6</v>
      </c>
      <c r="D17" s="141" t="s">
        <v>25</v>
      </c>
      <c r="E17" s="142">
        <v>41.6</v>
      </c>
      <c r="F17" s="143">
        <v>34.1</v>
      </c>
      <c r="G17" s="144">
        <v>7.5</v>
      </c>
      <c r="H17" s="145">
        <v>0.22</v>
      </c>
      <c r="I17" s="28"/>
      <c r="J17" s="28"/>
      <c r="K17" s="29"/>
    </row>
    <row r="18" spans="2:11" ht="15" x14ac:dyDescent="0.3">
      <c r="B18" s="40" t="s">
        <v>37</v>
      </c>
      <c r="C18" s="141">
        <v>0.7</v>
      </c>
      <c r="D18" s="141" t="s">
        <v>25</v>
      </c>
      <c r="E18" s="142">
        <v>0.7</v>
      </c>
      <c r="F18" s="143" t="s">
        <v>25</v>
      </c>
      <c r="G18" s="144">
        <v>0.7</v>
      </c>
      <c r="H18" s="145" t="s">
        <v>45</v>
      </c>
      <c r="I18" s="28"/>
      <c r="J18" s="28"/>
      <c r="K18" s="29"/>
    </row>
    <row r="19" spans="2:11" ht="15" x14ac:dyDescent="0.3">
      <c r="B19" s="40" t="s">
        <v>38</v>
      </c>
      <c r="C19" s="141">
        <v>17.600000000000001</v>
      </c>
      <c r="D19" s="141" t="s">
        <v>25</v>
      </c>
      <c r="E19" s="142">
        <v>17.600000000000001</v>
      </c>
      <c r="F19" s="143">
        <v>14.1</v>
      </c>
      <c r="G19" s="144">
        <v>3.5</v>
      </c>
      <c r="H19" s="145">
        <v>0.245</v>
      </c>
      <c r="I19" s="31"/>
      <c r="J19" s="32"/>
      <c r="K19" s="33"/>
    </row>
    <row r="20" spans="2:11" ht="15" x14ac:dyDescent="0.3">
      <c r="B20" s="40" t="s">
        <v>113</v>
      </c>
      <c r="C20" s="141">
        <v>4.9000000000000004</v>
      </c>
      <c r="D20" s="141" t="s">
        <v>25</v>
      </c>
      <c r="E20" s="142">
        <v>4.9000000000000004</v>
      </c>
      <c r="F20" s="143">
        <v>2.2999999999999998</v>
      </c>
      <c r="G20" s="144">
        <v>2.5</v>
      </c>
      <c r="H20" s="145">
        <v>1.075</v>
      </c>
      <c r="I20" s="30"/>
      <c r="J20" s="28"/>
      <c r="K20" s="29"/>
    </row>
    <row r="21" spans="2:11" ht="15" x14ac:dyDescent="0.3">
      <c r="B21" s="40" t="s">
        <v>39</v>
      </c>
      <c r="C21" s="141">
        <v>2400.3000000000002</v>
      </c>
      <c r="D21" s="141">
        <v>1484.1</v>
      </c>
      <c r="E21" s="142">
        <v>916.2</v>
      </c>
      <c r="F21" s="143">
        <v>832.2</v>
      </c>
      <c r="G21" s="144">
        <v>84</v>
      </c>
      <c r="H21" s="145">
        <v>0.10100000000000001</v>
      </c>
      <c r="I21" s="28"/>
      <c r="J21" s="28"/>
      <c r="K21" s="29"/>
    </row>
    <row r="22" spans="2:11" ht="15.6" x14ac:dyDescent="0.3">
      <c r="B22" s="39" t="s">
        <v>40</v>
      </c>
      <c r="C22" s="136">
        <v>4081.3</v>
      </c>
      <c r="D22" s="136">
        <v>1.3</v>
      </c>
      <c r="E22" s="137">
        <v>4080</v>
      </c>
      <c r="F22" s="138">
        <v>2303.6999999999998</v>
      </c>
      <c r="G22" s="139">
        <v>1776.3</v>
      </c>
      <c r="H22" s="140">
        <v>0.77100000000000002</v>
      </c>
      <c r="I22" s="30"/>
      <c r="J22" s="28"/>
      <c r="K22" s="29"/>
    </row>
    <row r="23" spans="2:11" ht="15" x14ac:dyDescent="0.3">
      <c r="B23" s="40" t="s">
        <v>41</v>
      </c>
      <c r="C23" s="141">
        <v>2963.7</v>
      </c>
      <c r="D23" s="141" t="s">
        <v>55</v>
      </c>
      <c r="E23" s="142">
        <v>2963.7</v>
      </c>
      <c r="F23" s="143">
        <v>1434.9</v>
      </c>
      <c r="G23" s="144">
        <v>1528.8</v>
      </c>
      <c r="H23" s="145">
        <v>1.0649999999999999</v>
      </c>
      <c r="I23" s="30"/>
      <c r="J23" s="28"/>
      <c r="K23" s="29"/>
    </row>
    <row r="24" spans="2:11" ht="15" x14ac:dyDescent="0.3">
      <c r="B24" s="40" t="s">
        <v>42</v>
      </c>
      <c r="C24" s="141">
        <v>736.9</v>
      </c>
      <c r="D24" s="141">
        <v>1.3</v>
      </c>
      <c r="E24" s="142">
        <v>735.7</v>
      </c>
      <c r="F24" s="143">
        <v>569.4</v>
      </c>
      <c r="G24" s="144">
        <v>166.3</v>
      </c>
      <c r="H24" s="145">
        <v>0.29199999999999998</v>
      </c>
      <c r="K24" s="26"/>
    </row>
    <row r="25" spans="2:11" ht="15" x14ac:dyDescent="0.3">
      <c r="B25" s="40" t="s">
        <v>43</v>
      </c>
      <c r="C25" s="141">
        <v>7.9</v>
      </c>
      <c r="D25" s="141" t="s">
        <v>25</v>
      </c>
      <c r="E25" s="142">
        <v>7.9</v>
      </c>
      <c r="F25" s="143">
        <v>7</v>
      </c>
      <c r="G25" s="144">
        <v>0.9</v>
      </c>
      <c r="H25" s="145">
        <v>0.129</v>
      </c>
      <c r="K25" s="26"/>
    </row>
    <row r="26" spans="2:11" ht="15" x14ac:dyDescent="0.3">
      <c r="B26" s="40" t="s">
        <v>44</v>
      </c>
      <c r="C26" s="146" t="s">
        <v>25</v>
      </c>
      <c r="D26" s="141" t="s">
        <v>25</v>
      </c>
      <c r="E26" s="142" t="s">
        <v>25</v>
      </c>
      <c r="F26" s="147" t="s">
        <v>25</v>
      </c>
      <c r="G26" s="144" t="s">
        <v>25</v>
      </c>
      <c r="H26" s="148" t="s">
        <v>45</v>
      </c>
    </row>
    <row r="27" spans="2:11" ht="15" x14ac:dyDescent="0.3">
      <c r="B27" s="40" t="s">
        <v>46</v>
      </c>
      <c r="C27" s="141">
        <v>2.9</v>
      </c>
      <c r="D27" s="141" t="s">
        <v>25</v>
      </c>
      <c r="E27" s="142">
        <v>2.9</v>
      </c>
      <c r="F27" s="143">
        <v>4.5999999999999996</v>
      </c>
      <c r="G27" s="144">
        <v>-1.7</v>
      </c>
      <c r="H27" s="145">
        <v>-0.373</v>
      </c>
      <c r="K27" s="26"/>
    </row>
    <row r="28" spans="2:11" ht="15" x14ac:dyDescent="0.3">
      <c r="B28" s="40" t="s">
        <v>47</v>
      </c>
      <c r="C28" s="141">
        <v>5.0999999999999996</v>
      </c>
      <c r="D28" s="141" t="s">
        <v>25</v>
      </c>
      <c r="E28" s="142">
        <v>5.0999999999999996</v>
      </c>
      <c r="F28" s="143">
        <v>2.4</v>
      </c>
      <c r="G28" s="144">
        <v>2.6</v>
      </c>
      <c r="H28" s="145">
        <v>1.0740000000000001</v>
      </c>
      <c r="I28" s="31"/>
      <c r="J28" s="31"/>
      <c r="K28" s="33"/>
    </row>
    <row r="29" spans="2:11" ht="15" x14ac:dyDescent="0.3">
      <c r="B29" s="40" t="s">
        <v>48</v>
      </c>
      <c r="C29" s="141">
        <v>211.8</v>
      </c>
      <c r="D29" s="141" t="s">
        <v>25</v>
      </c>
      <c r="E29" s="142">
        <v>211.8</v>
      </c>
      <c r="F29" s="143">
        <v>161.4</v>
      </c>
      <c r="G29" s="144">
        <v>50.4</v>
      </c>
      <c r="H29" s="145">
        <v>0.312</v>
      </c>
      <c r="I29" s="30"/>
      <c r="J29" s="30"/>
      <c r="K29" s="29"/>
    </row>
    <row r="30" spans="2:11" ht="15" x14ac:dyDescent="0.3">
      <c r="B30" s="40" t="s">
        <v>49</v>
      </c>
      <c r="C30" s="141">
        <v>139.5</v>
      </c>
      <c r="D30" s="141" t="s">
        <v>25</v>
      </c>
      <c r="E30" s="142">
        <v>139.5</v>
      </c>
      <c r="F30" s="143">
        <v>92.6</v>
      </c>
      <c r="G30" s="144">
        <v>46.9</v>
      </c>
      <c r="H30" s="145">
        <v>0.50600000000000001</v>
      </c>
      <c r="I30" s="28"/>
      <c r="J30" s="28"/>
      <c r="K30" s="29"/>
    </row>
    <row r="31" spans="2:11" ht="15" x14ac:dyDescent="0.3">
      <c r="B31" s="40" t="s">
        <v>50</v>
      </c>
      <c r="C31" s="141">
        <v>6.1</v>
      </c>
      <c r="D31" s="141" t="s">
        <v>25</v>
      </c>
      <c r="E31" s="142">
        <v>6.1</v>
      </c>
      <c r="F31" s="143">
        <v>27.8</v>
      </c>
      <c r="G31" s="144">
        <v>-21.7</v>
      </c>
      <c r="H31" s="145">
        <v>-0.78100000000000003</v>
      </c>
      <c r="I31" s="24"/>
      <c r="K31" s="29"/>
    </row>
    <row r="32" spans="2:11" ht="15.6" thickBot="1" x14ac:dyDescent="0.35">
      <c r="B32" s="40" t="s">
        <v>51</v>
      </c>
      <c r="C32" s="149">
        <v>15.3</v>
      </c>
      <c r="D32" s="149" t="s">
        <v>25</v>
      </c>
      <c r="E32" s="150">
        <v>15.3</v>
      </c>
      <c r="F32" s="151">
        <v>10.6</v>
      </c>
      <c r="G32" s="152">
        <v>4.7</v>
      </c>
      <c r="H32" s="153">
        <v>0.44600000000000001</v>
      </c>
      <c r="I32" s="27"/>
      <c r="K32" s="29"/>
    </row>
    <row r="33" spans="2:11" ht="16.2" thickTop="1" x14ac:dyDescent="0.3">
      <c r="B33" s="35" t="s">
        <v>52</v>
      </c>
      <c r="C33" s="136">
        <v>11094.3</v>
      </c>
      <c r="D33" s="136">
        <v>1489</v>
      </c>
      <c r="E33" s="137">
        <v>9605.2000000000007</v>
      </c>
      <c r="F33" s="138">
        <v>7605.7</v>
      </c>
      <c r="G33" s="139">
        <v>1999.6</v>
      </c>
      <c r="H33" s="140">
        <v>0.26300000000000001</v>
      </c>
      <c r="I33" s="24"/>
      <c r="K33" s="26"/>
    </row>
    <row r="34" spans="2:11" ht="15.6" x14ac:dyDescent="0.3">
      <c r="B34" s="39" t="s">
        <v>53</v>
      </c>
      <c r="C34" s="136">
        <v>11047.3</v>
      </c>
      <c r="D34" s="136">
        <v>1489</v>
      </c>
      <c r="E34" s="137">
        <v>9558.2999999999993</v>
      </c>
      <c r="F34" s="138">
        <v>7572.4</v>
      </c>
      <c r="G34" s="139">
        <v>1985.9</v>
      </c>
      <c r="H34" s="140">
        <v>0.26200000000000001</v>
      </c>
      <c r="I34" s="24"/>
      <c r="K34" s="26"/>
    </row>
    <row r="35" spans="2:11" ht="16.2" thickBot="1" x14ac:dyDescent="0.35">
      <c r="B35" s="41" t="s">
        <v>54</v>
      </c>
      <c r="C35" s="154">
        <v>46.9</v>
      </c>
      <c r="D35" s="154" t="s">
        <v>55</v>
      </c>
      <c r="E35" s="155">
        <v>46.9</v>
      </c>
      <c r="F35" s="156">
        <v>33.299999999999997</v>
      </c>
      <c r="G35" s="157">
        <v>13.7</v>
      </c>
      <c r="H35" s="158">
        <v>0.41099999999999998</v>
      </c>
      <c r="I35" s="27"/>
      <c r="K35" s="26"/>
    </row>
    <row r="38" spans="2:11" x14ac:dyDescent="0.3">
      <c r="B38" s="3"/>
    </row>
    <row r="39" spans="2:11" ht="15.6" x14ac:dyDescent="0.3">
      <c r="B39" s="10" t="s">
        <v>100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>
    <tabColor theme="0"/>
  </sheetPr>
  <dimension ref="A2:F63"/>
  <sheetViews>
    <sheetView showGridLines="0" topLeftCell="A6" workbookViewId="0"/>
  </sheetViews>
  <sheetFormatPr defaultRowHeight="14.4" x14ac:dyDescent="0.3"/>
  <cols>
    <col min="2" max="2" width="66" style="13" customWidth="1"/>
    <col min="3" max="3" width="27.44140625" style="13" customWidth="1"/>
    <col min="4" max="4" width="28.33203125" style="13" customWidth="1"/>
    <col min="5" max="5" width="26.77734375" style="13" customWidth="1"/>
    <col min="6" max="6" width="8.88671875" style="13"/>
  </cols>
  <sheetData>
    <row r="2" spans="1:5" ht="18.600000000000001" thickBot="1" x14ac:dyDescent="0.4">
      <c r="B2" s="16" t="s">
        <v>120</v>
      </c>
    </row>
    <row r="3" spans="1:5" ht="15" thickBot="1" x14ac:dyDescent="0.35">
      <c r="A3" s="17"/>
      <c r="B3" s="46" t="s">
        <v>107</v>
      </c>
      <c r="C3" s="46" t="s">
        <v>76</v>
      </c>
      <c r="D3" s="46" t="s">
        <v>77</v>
      </c>
      <c r="E3" s="46" t="s">
        <v>78</v>
      </c>
    </row>
    <row r="4" spans="1:5" x14ac:dyDescent="0.3">
      <c r="A4" s="17"/>
      <c r="B4" s="47" t="s">
        <v>104</v>
      </c>
      <c r="C4" s="51"/>
      <c r="D4" s="51"/>
      <c r="E4" s="51"/>
    </row>
    <row r="5" spans="1:5" x14ac:dyDescent="0.3">
      <c r="A5" s="17"/>
      <c r="B5" s="48" t="s">
        <v>64</v>
      </c>
      <c r="C5" s="52">
        <v>1483.8</v>
      </c>
      <c r="D5" s="52">
        <v>477.3</v>
      </c>
      <c r="E5" s="53">
        <f>SUM(C5:D5)</f>
        <v>1961.1</v>
      </c>
    </row>
    <row r="6" spans="1:5" x14ac:dyDescent="0.3">
      <c r="A6" s="17"/>
      <c r="B6" s="48" t="s">
        <v>108</v>
      </c>
      <c r="C6" s="52">
        <v>30895</v>
      </c>
      <c r="D6" s="52">
        <v>5017.2</v>
      </c>
      <c r="E6" s="53">
        <f>SUM(C6:D6)</f>
        <v>35912.199999999997</v>
      </c>
    </row>
    <row r="7" spans="1:5" x14ac:dyDescent="0.3">
      <c r="A7" s="17"/>
      <c r="B7" s="49" t="s">
        <v>105</v>
      </c>
      <c r="C7" s="54"/>
      <c r="D7" s="54"/>
      <c r="E7" s="54"/>
    </row>
    <row r="8" spans="1:5" x14ac:dyDescent="0.3">
      <c r="A8" s="17"/>
      <c r="B8" s="48" t="s">
        <v>59</v>
      </c>
      <c r="C8" s="52">
        <v>6695.3</v>
      </c>
      <c r="D8" s="52">
        <v>5075.8</v>
      </c>
      <c r="E8" s="53">
        <f>SUM(C8:D8)</f>
        <v>11771.1</v>
      </c>
    </row>
    <row r="9" spans="1:5" x14ac:dyDescent="0.3">
      <c r="A9" s="17"/>
      <c r="B9" s="48" t="s">
        <v>67</v>
      </c>
      <c r="C9" s="52">
        <v>2576</v>
      </c>
      <c r="D9" s="52">
        <v>804.3</v>
      </c>
      <c r="E9" s="53">
        <f>SUM(C9:D9)</f>
        <v>3380.3</v>
      </c>
    </row>
    <row r="10" spans="1:5" x14ac:dyDescent="0.3">
      <c r="A10" s="17"/>
      <c r="B10" s="48" t="s">
        <v>72</v>
      </c>
      <c r="C10" s="52">
        <v>81.400000000000006</v>
      </c>
      <c r="D10" s="52">
        <v>44</v>
      </c>
      <c r="E10" s="53">
        <f>SUM(C10:D10)</f>
        <v>125.4</v>
      </c>
    </row>
    <row r="11" spans="1:5" x14ac:dyDescent="0.3">
      <c r="A11" s="17"/>
      <c r="B11" s="50" t="s">
        <v>65</v>
      </c>
      <c r="C11" s="52">
        <v>1650</v>
      </c>
      <c r="D11" s="52">
        <v>884</v>
      </c>
      <c r="E11" s="53">
        <f>SUM(C11:D11)</f>
        <v>2534</v>
      </c>
    </row>
    <row r="12" spans="1:5" x14ac:dyDescent="0.3">
      <c r="A12" s="17"/>
      <c r="B12" s="49" t="s">
        <v>106</v>
      </c>
      <c r="C12" s="54"/>
      <c r="D12" s="54"/>
      <c r="E12" s="54"/>
    </row>
    <row r="13" spans="1:5" x14ac:dyDescent="0.3">
      <c r="A13" s="17"/>
      <c r="B13" s="48" t="s">
        <v>57</v>
      </c>
      <c r="C13" s="52">
        <v>7203</v>
      </c>
      <c r="D13" s="52">
        <v>15512.3</v>
      </c>
      <c r="E13" s="53">
        <f t="shared" ref="E13:E28" si="0">SUM(C13:D13)</f>
        <v>22715.3</v>
      </c>
    </row>
    <row r="14" spans="1:5" x14ac:dyDescent="0.3">
      <c r="A14" s="17"/>
      <c r="B14" s="48" t="s">
        <v>58</v>
      </c>
      <c r="C14" s="52">
        <v>1400.9</v>
      </c>
      <c r="D14" s="52">
        <v>1075.4000000000001</v>
      </c>
      <c r="E14" s="53">
        <f t="shared" si="0"/>
        <v>2476.3000000000002</v>
      </c>
    </row>
    <row r="15" spans="1:5" x14ac:dyDescent="0.3">
      <c r="A15" s="17"/>
      <c r="B15" s="48" t="s">
        <v>70</v>
      </c>
      <c r="C15" s="52">
        <v>657.4</v>
      </c>
      <c r="D15" s="52">
        <v>74</v>
      </c>
      <c r="E15" s="53">
        <f t="shared" si="0"/>
        <v>731.4</v>
      </c>
    </row>
    <row r="16" spans="1:5" x14ac:dyDescent="0.3">
      <c r="A16" s="17"/>
      <c r="B16" s="48" t="s">
        <v>71</v>
      </c>
      <c r="C16" s="52">
        <v>3792.4</v>
      </c>
      <c r="D16" s="52">
        <v>311.5</v>
      </c>
      <c r="E16" s="53">
        <f t="shared" si="0"/>
        <v>4103.8999999999996</v>
      </c>
    </row>
    <row r="17" spans="1:5" x14ac:dyDescent="0.3">
      <c r="A17" s="17"/>
      <c r="B17" s="48" t="s">
        <v>63</v>
      </c>
      <c r="C17" s="52">
        <v>7150.9</v>
      </c>
      <c r="D17" s="52">
        <v>123.8</v>
      </c>
      <c r="E17" s="53">
        <f t="shared" si="0"/>
        <v>7274.7</v>
      </c>
    </row>
    <row r="18" spans="1:5" x14ac:dyDescent="0.3">
      <c r="A18" s="17"/>
      <c r="B18" s="48" t="s">
        <v>68</v>
      </c>
      <c r="C18" s="52">
        <v>494.1</v>
      </c>
      <c r="D18" s="52">
        <v>44.3</v>
      </c>
      <c r="E18" s="53">
        <f t="shared" si="0"/>
        <v>538.4</v>
      </c>
    </row>
    <row r="19" spans="1:5" x14ac:dyDescent="0.3">
      <c r="A19" s="17"/>
      <c r="B19" s="48" t="s">
        <v>62</v>
      </c>
      <c r="C19" s="52">
        <v>2440.9</v>
      </c>
      <c r="D19" s="52">
        <v>555.9</v>
      </c>
      <c r="E19" s="53">
        <f t="shared" si="0"/>
        <v>2996.8</v>
      </c>
    </row>
    <row r="20" spans="1:5" x14ac:dyDescent="0.3">
      <c r="A20" s="17"/>
      <c r="B20" s="48" t="s">
        <v>60</v>
      </c>
      <c r="C20" s="52">
        <v>3754.1</v>
      </c>
      <c r="D20" s="52">
        <v>635.70000000000005</v>
      </c>
      <c r="E20" s="53">
        <f t="shared" si="0"/>
        <v>4389.8</v>
      </c>
    </row>
    <row r="21" spans="1:5" x14ac:dyDescent="0.3">
      <c r="A21" s="17"/>
      <c r="B21" s="48" t="s">
        <v>79</v>
      </c>
      <c r="C21" s="52">
        <v>6294</v>
      </c>
      <c r="D21" s="52">
        <v>5.9</v>
      </c>
      <c r="E21" s="53">
        <f t="shared" si="0"/>
        <v>6299.9</v>
      </c>
    </row>
    <row r="22" spans="1:5" x14ac:dyDescent="0.3">
      <c r="A22" s="17"/>
      <c r="B22" s="50" t="s">
        <v>69</v>
      </c>
      <c r="C22" s="52">
        <v>2331.1</v>
      </c>
      <c r="D22" s="52">
        <v>14</v>
      </c>
      <c r="E22" s="53">
        <f t="shared" si="0"/>
        <v>2345.1</v>
      </c>
    </row>
    <row r="23" spans="1:5" x14ac:dyDescent="0.3">
      <c r="A23" s="17"/>
      <c r="B23" s="50" t="s">
        <v>73</v>
      </c>
      <c r="C23" s="52">
        <v>528.79999999999995</v>
      </c>
      <c r="D23" s="52">
        <v>20.100000000000001</v>
      </c>
      <c r="E23" s="53">
        <f t="shared" si="0"/>
        <v>548.9</v>
      </c>
    </row>
    <row r="24" spans="1:5" x14ac:dyDescent="0.3">
      <c r="A24" s="17"/>
      <c r="B24" s="50" t="s">
        <v>80</v>
      </c>
      <c r="C24" s="52">
        <v>567.9</v>
      </c>
      <c r="D24" s="52">
        <v>16.5</v>
      </c>
      <c r="E24" s="53">
        <f t="shared" si="0"/>
        <v>584.4</v>
      </c>
    </row>
    <row r="25" spans="1:5" x14ac:dyDescent="0.3">
      <c r="A25" s="17"/>
      <c r="B25" s="48" t="s">
        <v>66</v>
      </c>
      <c r="C25" s="52">
        <v>2996.1</v>
      </c>
      <c r="D25" s="52">
        <v>1369.7</v>
      </c>
      <c r="E25" s="53">
        <f t="shared" si="0"/>
        <v>4365.8</v>
      </c>
    </row>
    <row r="26" spans="1:5" x14ac:dyDescent="0.3">
      <c r="A26" s="17"/>
      <c r="B26" s="48" t="s">
        <v>81</v>
      </c>
      <c r="C26" s="52">
        <v>68.599999999999994</v>
      </c>
      <c r="D26" s="52">
        <v>43.9</v>
      </c>
      <c r="E26" s="53">
        <f t="shared" si="0"/>
        <v>112.5</v>
      </c>
    </row>
    <row r="27" spans="1:5" x14ac:dyDescent="0.3">
      <c r="A27" s="17"/>
      <c r="B27" s="50" t="s">
        <v>82</v>
      </c>
      <c r="C27" s="52">
        <v>0.2</v>
      </c>
      <c r="D27" s="52">
        <v>5.6</v>
      </c>
      <c r="E27" s="53">
        <f t="shared" si="0"/>
        <v>5.8</v>
      </c>
    </row>
    <row r="28" spans="1:5" ht="15" thickBot="1" x14ac:dyDescent="0.35">
      <c r="A28" s="17"/>
      <c r="B28" s="48" t="s">
        <v>61</v>
      </c>
      <c r="C28" s="52">
        <v>233.6</v>
      </c>
      <c r="D28" s="52">
        <v>1549.6</v>
      </c>
      <c r="E28" s="53">
        <f t="shared" si="0"/>
        <v>1783.1999999999998</v>
      </c>
    </row>
    <row r="29" spans="1:5" ht="15" thickBot="1" x14ac:dyDescent="0.35">
      <c r="A29" s="17"/>
      <c r="B29" s="46" t="s">
        <v>15</v>
      </c>
      <c r="C29" s="55">
        <v>83295.399999999994</v>
      </c>
      <c r="D29" s="55">
        <v>33660.6</v>
      </c>
      <c r="E29" s="55">
        <v>116955.9</v>
      </c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8" t="s">
        <v>109</v>
      </c>
      <c r="D31" s="19"/>
      <c r="E31" s="17"/>
    </row>
    <row r="32" spans="1:5" x14ac:dyDescent="0.3">
      <c r="A32" s="17"/>
      <c r="B32" s="17"/>
      <c r="C32" s="17"/>
      <c r="D32" s="17"/>
      <c r="E32" s="17"/>
    </row>
    <row r="33" spans="1:6" x14ac:dyDescent="0.3">
      <c r="A33" s="17"/>
      <c r="B33" s="17"/>
      <c r="C33" s="17"/>
      <c r="D33" s="17"/>
      <c r="E33" s="17"/>
    </row>
    <row r="35" spans="1:6" ht="14.4" customHeight="1" x14ac:dyDescent="0.3">
      <c r="B35"/>
      <c r="C35"/>
      <c r="D35"/>
      <c r="E35"/>
      <c r="F35"/>
    </row>
    <row r="36" spans="1:6" ht="21.6" customHeight="1" x14ac:dyDescent="0.3">
      <c r="B36"/>
      <c r="C36"/>
      <c r="D36"/>
      <c r="E36"/>
      <c r="F36"/>
    </row>
    <row r="37" spans="1:6" x14ac:dyDescent="0.3">
      <c r="B37"/>
      <c r="C37"/>
      <c r="D37"/>
      <c r="E37"/>
      <c r="F37"/>
    </row>
    <row r="38" spans="1:6" x14ac:dyDescent="0.3">
      <c r="B38"/>
      <c r="C38"/>
      <c r="D38"/>
      <c r="E38"/>
      <c r="F38"/>
    </row>
    <row r="39" spans="1:6" x14ac:dyDescent="0.3">
      <c r="B39"/>
      <c r="C39"/>
      <c r="D39"/>
      <c r="E39"/>
      <c r="F39"/>
    </row>
    <row r="40" spans="1:6" x14ac:dyDescent="0.3">
      <c r="B40"/>
      <c r="C40"/>
      <c r="D40"/>
      <c r="E40"/>
      <c r="F40"/>
    </row>
    <row r="41" spans="1:6" x14ac:dyDescent="0.3">
      <c r="B41"/>
      <c r="C41"/>
      <c r="D41"/>
      <c r="E41"/>
      <c r="F41"/>
    </row>
    <row r="42" spans="1:6" x14ac:dyDescent="0.3">
      <c r="B42"/>
      <c r="C42"/>
      <c r="D42"/>
      <c r="E42"/>
      <c r="F42"/>
    </row>
    <row r="43" spans="1:6" x14ac:dyDescent="0.3">
      <c r="B43"/>
      <c r="C43"/>
      <c r="D43"/>
      <c r="E43"/>
      <c r="F43"/>
    </row>
    <row r="44" spans="1:6" x14ac:dyDescent="0.3">
      <c r="B44"/>
      <c r="C44"/>
      <c r="D44"/>
      <c r="E44"/>
      <c r="F44"/>
    </row>
    <row r="45" spans="1:6" x14ac:dyDescent="0.3">
      <c r="B45"/>
      <c r="C45"/>
      <c r="D45"/>
      <c r="E45"/>
      <c r="F45"/>
    </row>
    <row r="46" spans="1:6" x14ac:dyDescent="0.3">
      <c r="B46"/>
      <c r="C46"/>
      <c r="D46"/>
      <c r="E46"/>
      <c r="F46"/>
    </row>
    <row r="47" spans="1:6" x14ac:dyDescent="0.3">
      <c r="B47"/>
      <c r="C47"/>
      <c r="D47"/>
      <c r="E47"/>
      <c r="F47"/>
    </row>
    <row r="48" spans="1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C60"/>
      <c r="D60"/>
      <c r="E60"/>
      <c r="F60"/>
    </row>
    <row r="61" spans="2:6" x14ac:dyDescent="0.3">
      <c r="C61"/>
      <c r="D61"/>
      <c r="E61"/>
      <c r="F61"/>
    </row>
    <row r="62" spans="2:6" x14ac:dyDescent="0.3">
      <c r="C62"/>
      <c r="D62"/>
      <c r="E62"/>
      <c r="F62"/>
    </row>
    <row r="63" spans="2:6" x14ac:dyDescent="0.3">
      <c r="C63"/>
      <c r="D63"/>
      <c r="E63"/>
      <c r="F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>
    <tabColor theme="0"/>
  </sheetPr>
  <dimension ref="B2:E27"/>
  <sheetViews>
    <sheetView showGridLines="0" workbookViewId="0">
      <selection activeCell="G12" sqref="G12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22" bestFit="1" customWidth="1"/>
  </cols>
  <sheetData>
    <row r="2" spans="2:5" ht="18.600000000000001" thickBot="1" x14ac:dyDescent="0.4">
      <c r="B2" s="11" t="s">
        <v>121</v>
      </c>
    </row>
    <row r="3" spans="2:5" ht="15" thickBot="1" x14ac:dyDescent="0.35">
      <c r="B3" s="56" t="s">
        <v>0</v>
      </c>
      <c r="C3" s="57" t="s">
        <v>90</v>
      </c>
      <c r="D3" s="58" t="s">
        <v>92</v>
      </c>
      <c r="E3" s="59"/>
    </row>
    <row r="4" spans="2:5" ht="15" thickBot="1" x14ac:dyDescent="0.35">
      <c r="B4" s="60"/>
      <c r="C4" s="61"/>
      <c r="D4" s="62" t="s">
        <v>125</v>
      </c>
      <c r="E4" s="63" t="s">
        <v>112</v>
      </c>
    </row>
    <row r="5" spans="2:5" x14ac:dyDescent="0.3">
      <c r="B5" s="64" t="s">
        <v>14</v>
      </c>
      <c r="C5" s="65">
        <v>191148</v>
      </c>
      <c r="D5" s="66">
        <v>2677</v>
      </c>
      <c r="E5" s="66">
        <v>32596</v>
      </c>
    </row>
    <row r="6" spans="2:5" x14ac:dyDescent="0.3">
      <c r="B6" s="67" t="s">
        <v>83</v>
      </c>
      <c r="C6" s="68">
        <v>71589</v>
      </c>
      <c r="D6" s="69">
        <v>239</v>
      </c>
      <c r="E6" s="70">
        <v>3544</v>
      </c>
    </row>
    <row r="7" spans="2:5" x14ac:dyDescent="0.3">
      <c r="B7" s="67" t="s">
        <v>74</v>
      </c>
      <c r="C7" s="68">
        <v>68780</v>
      </c>
      <c r="D7" s="69">
        <v>395</v>
      </c>
      <c r="E7" s="70">
        <v>6150</v>
      </c>
    </row>
    <row r="8" spans="2:5" x14ac:dyDescent="0.3">
      <c r="B8" s="67" t="s">
        <v>111</v>
      </c>
      <c r="C8" s="68">
        <v>56548</v>
      </c>
      <c r="D8" s="70">
        <v>573</v>
      </c>
      <c r="E8" s="70">
        <v>9158</v>
      </c>
    </row>
    <row r="9" spans="2:5" x14ac:dyDescent="0.3">
      <c r="B9" s="67" t="s">
        <v>75</v>
      </c>
      <c r="C9" s="68">
        <v>51260</v>
      </c>
      <c r="D9" s="69">
        <v>263</v>
      </c>
      <c r="E9" s="70">
        <v>2146</v>
      </c>
    </row>
    <row r="10" spans="2:5" x14ac:dyDescent="0.3">
      <c r="B10" s="67" t="s">
        <v>84</v>
      </c>
      <c r="C10" s="68">
        <v>29866</v>
      </c>
      <c r="D10" s="69">
        <v>148</v>
      </c>
      <c r="E10" s="70">
        <v>2822</v>
      </c>
    </row>
    <row r="11" spans="2:5" x14ac:dyDescent="0.3">
      <c r="B11" s="67" t="s">
        <v>10</v>
      </c>
      <c r="C11" s="68">
        <v>19297</v>
      </c>
      <c r="D11" s="69">
        <v>188</v>
      </c>
      <c r="E11" s="70">
        <v>2565</v>
      </c>
    </row>
    <row r="12" spans="2:5" x14ac:dyDescent="0.3">
      <c r="B12" s="67" t="s">
        <v>85</v>
      </c>
      <c r="C12" s="68">
        <v>15628</v>
      </c>
      <c r="D12" s="69">
        <v>242</v>
      </c>
      <c r="E12" s="70">
        <v>348</v>
      </c>
    </row>
    <row r="13" spans="2:5" x14ac:dyDescent="0.3">
      <c r="B13" s="67" t="s">
        <v>114</v>
      </c>
      <c r="C13" s="68">
        <v>16842</v>
      </c>
      <c r="D13" s="69">
        <v>1947</v>
      </c>
      <c r="E13" s="70">
        <v>18370</v>
      </c>
    </row>
    <row r="14" spans="2:5" x14ac:dyDescent="0.3">
      <c r="B14" s="67" t="s">
        <v>13</v>
      </c>
      <c r="C14" s="68">
        <v>5448</v>
      </c>
      <c r="D14" s="69">
        <v>38</v>
      </c>
      <c r="E14" s="70">
        <v>2750</v>
      </c>
    </row>
    <row r="15" spans="2:5" x14ac:dyDescent="0.3">
      <c r="B15" s="67" t="s">
        <v>91</v>
      </c>
      <c r="C15" s="68">
        <v>4192</v>
      </c>
      <c r="D15" s="69">
        <v>17</v>
      </c>
      <c r="E15" s="70">
        <v>4207</v>
      </c>
    </row>
    <row r="16" spans="2:5" x14ac:dyDescent="0.3">
      <c r="B16" s="67" t="s">
        <v>11</v>
      </c>
      <c r="C16" s="68">
        <v>2009</v>
      </c>
      <c r="D16" s="69">
        <v>18</v>
      </c>
      <c r="E16" s="69">
        <v>232</v>
      </c>
    </row>
    <row r="17" spans="2:5" x14ac:dyDescent="0.3">
      <c r="B17" s="67" t="s">
        <v>7</v>
      </c>
      <c r="C17" s="71">
        <v>590</v>
      </c>
      <c r="D17" s="69">
        <v>7</v>
      </c>
      <c r="E17" s="69">
        <v>71</v>
      </c>
    </row>
    <row r="18" spans="2:5" x14ac:dyDescent="0.3">
      <c r="B18" s="67" t="s">
        <v>118</v>
      </c>
      <c r="C18" s="71">
        <v>544</v>
      </c>
      <c r="D18" s="69">
        <v>8</v>
      </c>
      <c r="E18" s="69">
        <v>136</v>
      </c>
    </row>
    <row r="19" spans="2:5" x14ac:dyDescent="0.3">
      <c r="B19" s="67" t="s">
        <v>86</v>
      </c>
      <c r="C19" s="71">
        <v>467</v>
      </c>
      <c r="D19" s="69">
        <v>2</v>
      </c>
      <c r="E19" s="69">
        <v>63</v>
      </c>
    </row>
    <row r="20" spans="2:5" x14ac:dyDescent="0.3">
      <c r="B20" s="67" t="s">
        <v>9</v>
      </c>
      <c r="C20" s="71">
        <v>144</v>
      </c>
      <c r="D20" s="69">
        <v>4</v>
      </c>
      <c r="E20" s="69">
        <v>33</v>
      </c>
    </row>
    <row r="21" spans="2:5" x14ac:dyDescent="0.3">
      <c r="B21" s="67" t="s">
        <v>8</v>
      </c>
      <c r="C21" s="71">
        <v>122</v>
      </c>
      <c r="D21" s="69" t="s">
        <v>45</v>
      </c>
      <c r="E21" s="69">
        <v>22</v>
      </c>
    </row>
    <row r="22" spans="2:5" ht="15" thickBot="1" x14ac:dyDescent="0.35">
      <c r="B22" s="67" t="s">
        <v>87</v>
      </c>
      <c r="C22" s="71">
        <v>108</v>
      </c>
      <c r="D22" s="69" t="s">
        <v>45</v>
      </c>
      <c r="E22" s="69" t="s">
        <v>45</v>
      </c>
    </row>
    <row r="23" spans="2:5" ht="15" thickBot="1" x14ac:dyDescent="0.35">
      <c r="B23" s="72" t="s">
        <v>15</v>
      </c>
      <c r="C23" s="73">
        <f>SUM(C5:C22)</f>
        <v>534582</v>
      </c>
      <c r="D23" s="74">
        <f>SUM(D5:D22)</f>
        <v>6766</v>
      </c>
      <c r="E23" s="74">
        <f>SUM(E5:E22)</f>
        <v>85213</v>
      </c>
    </row>
    <row r="24" spans="2:5" x14ac:dyDescent="0.3">
      <c r="B24" s="12" t="s">
        <v>126</v>
      </c>
    </row>
    <row r="27" spans="2:5" ht="15.6" x14ac:dyDescent="0.3">
      <c r="B27" s="10" t="s">
        <v>101</v>
      </c>
    </row>
  </sheetData>
  <mergeCells count="3">
    <mergeCell ref="B3:B4"/>
    <mergeCell ref="C3:C4"/>
    <mergeCell ref="D3:E3"/>
  </mergeCells>
  <hyperlinks>
    <hyperlink ref="B27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>
    <tabColor theme="0"/>
  </sheetPr>
  <dimension ref="B2:I16"/>
  <sheetViews>
    <sheetView showGridLines="0" tabSelected="1" workbookViewId="0">
      <selection activeCell="F23" sqref="F23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7.5546875" bestFit="1" customWidth="1"/>
    <col min="9" max="9" width="14.109375" bestFit="1" customWidth="1"/>
  </cols>
  <sheetData>
    <row r="2" spans="2:9" ht="18.600000000000001" thickBot="1" x14ac:dyDescent="0.4">
      <c r="B2" s="14" t="s">
        <v>122</v>
      </c>
      <c r="C2" s="14"/>
      <c r="D2" s="14"/>
      <c r="E2" s="14"/>
      <c r="F2" s="14"/>
      <c r="G2" s="14"/>
      <c r="H2" s="14"/>
      <c r="I2" s="14"/>
    </row>
    <row r="3" spans="2:9" ht="15" thickBot="1" x14ac:dyDescent="0.35">
      <c r="B3" s="75" t="s">
        <v>0</v>
      </c>
      <c r="C3" s="76" t="s">
        <v>1</v>
      </c>
      <c r="D3" s="75" t="s">
        <v>2</v>
      </c>
      <c r="E3" s="77" t="s">
        <v>3</v>
      </c>
      <c r="F3" s="75" t="s">
        <v>115</v>
      </c>
      <c r="G3" s="77" t="s">
        <v>4</v>
      </c>
      <c r="H3" s="76" t="s">
        <v>5</v>
      </c>
      <c r="I3" s="78"/>
    </row>
    <row r="4" spans="2:9" ht="15" thickBot="1" x14ac:dyDescent="0.35">
      <c r="B4" s="79"/>
      <c r="C4" s="80"/>
      <c r="D4" s="79"/>
      <c r="E4" s="81"/>
      <c r="F4" s="79"/>
      <c r="G4" s="81"/>
      <c r="H4" s="82" t="s">
        <v>6</v>
      </c>
      <c r="I4" s="82" t="s">
        <v>116</v>
      </c>
    </row>
    <row r="5" spans="2:9" x14ac:dyDescent="0.3">
      <c r="B5" s="83" t="s">
        <v>8</v>
      </c>
      <c r="C5" s="84">
        <v>121</v>
      </c>
      <c r="D5" s="85">
        <v>95</v>
      </c>
      <c r="E5" s="84">
        <v>8</v>
      </c>
      <c r="F5" s="85">
        <v>103</v>
      </c>
      <c r="G5" s="84">
        <v>18</v>
      </c>
      <c r="H5" s="86">
        <v>0.79</v>
      </c>
      <c r="I5" s="87">
        <v>0.85</v>
      </c>
    </row>
    <row r="6" spans="2:9" x14ac:dyDescent="0.3">
      <c r="B6" s="88" t="s">
        <v>11</v>
      </c>
      <c r="C6" s="89">
        <v>1979</v>
      </c>
      <c r="D6" s="90">
        <v>1232</v>
      </c>
      <c r="E6" s="91">
        <v>181</v>
      </c>
      <c r="F6" s="90">
        <v>1413</v>
      </c>
      <c r="G6" s="91">
        <v>566</v>
      </c>
      <c r="H6" s="92">
        <v>0.62</v>
      </c>
      <c r="I6" s="93">
        <v>0.71</v>
      </c>
    </row>
    <row r="7" spans="2:9" x14ac:dyDescent="0.3">
      <c r="B7" s="88" t="s">
        <v>7</v>
      </c>
      <c r="C7" s="91">
        <v>383</v>
      </c>
      <c r="D7" s="94">
        <v>228</v>
      </c>
      <c r="E7" s="91">
        <v>41</v>
      </c>
      <c r="F7" s="94">
        <v>269</v>
      </c>
      <c r="G7" s="91">
        <v>114</v>
      </c>
      <c r="H7" s="92">
        <v>0.6</v>
      </c>
      <c r="I7" s="93">
        <v>0.7</v>
      </c>
    </row>
    <row r="8" spans="2:9" x14ac:dyDescent="0.3">
      <c r="B8" s="88" t="s">
        <v>10</v>
      </c>
      <c r="C8" s="89">
        <v>20621</v>
      </c>
      <c r="D8" s="90">
        <v>12653</v>
      </c>
      <c r="E8" s="89">
        <v>1651</v>
      </c>
      <c r="F8" s="90">
        <v>14304</v>
      </c>
      <c r="G8" s="89">
        <v>6317</v>
      </c>
      <c r="H8" s="92">
        <v>0.61</v>
      </c>
      <c r="I8" s="93">
        <v>0.69</v>
      </c>
    </row>
    <row r="9" spans="2:9" x14ac:dyDescent="0.3">
      <c r="B9" s="88" t="s">
        <v>9</v>
      </c>
      <c r="C9" s="89">
        <v>139</v>
      </c>
      <c r="D9" s="90">
        <v>74</v>
      </c>
      <c r="E9" s="89">
        <v>12</v>
      </c>
      <c r="F9" s="90">
        <v>86</v>
      </c>
      <c r="G9" s="89">
        <v>53</v>
      </c>
      <c r="H9" s="92">
        <v>0.53</v>
      </c>
      <c r="I9" s="93">
        <v>0.62</v>
      </c>
    </row>
    <row r="10" spans="2:9" x14ac:dyDescent="0.3">
      <c r="B10" s="88" t="s">
        <v>12</v>
      </c>
      <c r="C10" s="89">
        <v>45116</v>
      </c>
      <c r="D10" s="90">
        <v>25035</v>
      </c>
      <c r="E10" s="89">
        <v>3443</v>
      </c>
      <c r="F10" s="90">
        <v>28478</v>
      </c>
      <c r="G10" s="89">
        <v>16638</v>
      </c>
      <c r="H10" s="92">
        <v>0.55000000000000004</v>
      </c>
      <c r="I10" s="93">
        <v>0.63</v>
      </c>
    </row>
    <row r="11" spans="2:9" x14ac:dyDescent="0.3">
      <c r="B11" s="88" t="s">
        <v>102</v>
      </c>
      <c r="C11" s="89">
        <v>14842</v>
      </c>
      <c r="D11" s="90">
        <v>5875</v>
      </c>
      <c r="E11" s="89">
        <v>599</v>
      </c>
      <c r="F11" s="90">
        <v>6474</v>
      </c>
      <c r="G11" s="89">
        <v>8368</v>
      </c>
      <c r="H11" s="92">
        <v>0.4</v>
      </c>
      <c r="I11" s="93">
        <v>0.44</v>
      </c>
    </row>
    <row r="12" spans="2:9" x14ac:dyDescent="0.3">
      <c r="B12" s="88" t="s">
        <v>14</v>
      </c>
      <c r="C12" s="89">
        <v>124925</v>
      </c>
      <c r="D12" s="90">
        <v>53152</v>
      </c>
      <c r="E12" s="89">
        <v>8763</v>
      </c>
      <c r="F12" s="90">
        <v>61915</v>
      </c>
      <c r="G12" s="89">
        <v>63010</v>
      </c>
      <c r="H12" s="92">
        <v>0.43</v>
      </c>
      <c r="I12" s="93">
        <v>0.5</v>
      </c>
    </row>
    <row r="13" spans="2:9" ht="15" thickBot="1" x14ac:dyDescent="0.35">
      <c r="B13" s="95" t="s">
        <v>13</v>
      </c>
      <c r="C13" s="96">
        <v>5408</v>
      </c>
      <c r="D13" s="97">
        <v>1246</v>
      </c>
      <c r="E13" s="98">
        <v>243</v>
      </c>
      <c r="F13" s="97">
        <v>1489</v>
      </c>
      <c r="G13" s="96">
        <v>3919</v>
      </c>
      <c r="H13" s="99">
        <v>0.23</v>
      </c>
      <c r="I13" s="100">
        <v>0.28000000000000003</v>
      </c>
    </row>
    <row r="14" spans="2:9" ht="15" thickBot="1" x14ac:dyDescent="0.35">
      <c r="B14" s="101" t="s">
        <v>89</v>
      </c>
      <c r="C14" s="102">
        <f>SUM(C5:C13)</f>
        <v>213534</v>
      </c>
      <c r="D14" s="103">
        <f>SUM(D5:D13)</f>
        <v>99590</v>
      </c>
      <c r="E14" s="102">
        <f>SUM(E5:E13)</f>
        <v>14941</v>
      </c>
      <c r="F14" s="103">
        <f>SUM(F5:F13)</f>
        <v>114531</v>
      </c>
      <c r="G14" s="102">
        <f>SUM(G5:G13)</f>
        <v>99003</v>
      </c>
      <c r="H14" s="104">
        <v>0.47</v>
      </c>
      <c r="I14" s="105">
        <v>0.54</v>
      </c>
    </row>
    <row r="16" spans="2:9" ht="15.6" x14ac:dyDescent="0.3">
      <c r="B16" s="10" t="s">
        <v>100</v>
      </c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>
    <tabColor theme="0"/>
  </sheetPr>
  <dimension ref="B2:H19"/>
  <sheetViews>
    <sheetView showGridLines="0" zoomScaleNormal="100" workbookViewId="0">
      <pane ySplit="2" topLeftCell="A3" activePane="bottomLeft" state="frozen"/>
      <selection pane="bottomLeft" activeCell="B3" sqref="B3:H14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11" t="s">
        <v>123</v>
      </c>
    </row>
    <row r="3" spans="2:8" x14ac:dyDescent="0.3">
      <c r="B3" s="106" t="s">
        <v>0</v>
      </c>
      <c r="C3" s="107" t="s">
        <v>93</v>
      </c>
      <c r="D3" s="108" t="s">
        <v>94</v>
      </c>
      <c r="E3" s="107" t="s">
        <v>95</v>
      </c>
      <c r="F3" s="108" t="s">
        <v>96</v>
      </c>
      <c r="G3" s="107" t="s">
        <v>97</v>
      </c>
      <c r="H3" s="109" t="s">
        <v>110</v>
      </c>
    </row>
    <row r="4" spans="2:8" x14ac:dyDescent="0.3">
      <c r="B4" s="88" t="s">
        <v>9</v>
      </c>
      <c r="C4" s="91">
        <v>76.099999999999994</v>
      </c>
      <c r="D4" s="94">
        <v>75.5</v>
      </c>
      <c r="E4" s="91">
        <v>0.4</v>
      </c>
      <c r="F4" s="94">
        <v>76</v>
      </c>
      <c r="G4" s="92">
        <v>0.99</v>
      </c>
      <c r="H4" s="93">
        <v>1</v>
      </c>
    </row>
    <row r="5" spans="2:8" x14ac:dyDescent="0.3">
      <c r="B5" s="88" t="s">
        <v>11</v>
      </c>
      <c r="C5" s="91">
        <v>4.8</v>
      </c>
      <c r="D5" s="94">
        <v>3.4</v>
      </c>
      <c r="E5" s="91">
        <v>1.2</v>
      </c>
      <c r="F5" s="94">
        <v>4.5999999999999996</v>
      </c>
      <c r="G5" s="92">
        <v>0.7</v>
      </c>
      <c r="H5" s="93">
        <v>0.95</v>
      </c>
    </row>
    <row r="6" spans="2:8" x14ac:dyDescent="0.3">
      <c r="B6" s="88" t="s">
        <v>102</v>
      </c>
      <c r="C6" s="91">
        <v>37.1</v>
      </c>
      <c r="D6" s="94">
        <v>29.3</v>
      </c>
      <c r="E6" s="91">
        <v>5.4</v>
      </c>
      <c r="F6" s="94">
        <v>34.700000000000003</v>
      </c>
      <c r="G6" s="92">
        <v>0.79</v>
      </c>
      <c r="H6" s="93">
        <v>0.93</v>
      </c>
    </row>
    <row r="7" spans="2:8" x14ac:dyDescent="0.3">
      <c r="B7" s="88" t="s">
        <v>8</v>
      </c>
      <c r="C7" s="91">
        <v>16.8</v>
      </c>
      <c r="D7" s="94">
        <v>16.5</v>
      </c>
      <c r="E7" s="91">
        <v>0.1</v>
      </c>
      <c r="F7" s="94">
        <v>16.600000000000001</v>
      </c>
      <c r="G7" s="92">
        <v>0.98</v>
      </c>
      <c r="H7" s="93">
        <v>0.99</v>
      </c>
    </row>
    <row r="8" spans="2:8" x14ac:dyDescent="0.3">
      <c r="B8" s="88" t="s">
        <v>7</v>
      </c>
      <c r="C8" s="91">
        <v>341.9</v>
      </c>
      <c r="D8" s="94">
        <v>254.4</v>
      </c>
      <c r="E8" s="91">
        <v>60.5</v>
      </c>
      <c r="F8" s="94">
        <v>314.89999999999998</v>
      </c>
      <c r="G8" s="92">
        <v>0.74</v>
      </c>
      <c r="H8" s="93">
        <v>0.92</v>
      </c>
    </row>
    <row r="9" spans="2:8" x14ac:dyDescent="0.3">
      <c r="B9" s="88" t="s">
        <v>75</v>
      </c>
      <c r="C9" s="110">
        <v>942.2</v>
      </c>
      <c r="D9" s="94">
        <v>737.8</v>
      </c>
      <c r="E9" s="91">
        <v>53.9</v>
      </c>
      <c r="F9" s="94">
        <v>791.6</v>
      </c>
      <c r="G9" s="92">
        <v>0.78</v>
      </c>
      <c r="H9" s="93">
        <v>0.84</v>
      </c>
    </row>
    <row r="10" spans="2:8" x14ac:dyDescent="0.3">
      <c r="B10" s="88" t="s">
        <v>12</v>
      </c>
      <c r="C10" s="110">
        <v>1421.4</v>
      </c>
      <c r="D10" s="111">
        <v>960.5</v>
      </c>
      <c r="E10" s="91">
        <v>259.10000000000002</v>
      </c>
      <c r="F10" s="111">
        <v>1219.5999999999999</v>
      </c>
      <c r="G10" s="92">
        <v>0.68</v>
      </c>
      <c r="H10" s="93">
        <v>0.86</v>
      </c>
    </row>
    <row r="11" spans="2:8" x14ac:dyDescent="0.3">
      <c r="B11" s="88" t="s">
        <v>13</v>
      </c>
      <c r="C11" s="91">
        <v>800.3</v>
      </c>
      <c r="D11" s="94">
        <v>402.7</v>
      </c>
      <c r="E11" s="91">
        <v>195</v>
      </c>
      <c r="F11" s="94">
        <v>597.70000000000005</v>
      </c>
      <c r="G11" s="92">
        <v>0.5</v>
      </c>
      <c r="H11" s="93">
        <v>0.75</v>
      </c>
    </row>
    <row r="12" spans="2:8" x14ac:dyDescent="0.3">
      <c r="B12" s="88" t="s">
        <v>10</v>
      </c>
      <c r="C12" s="110">
        <v>1720</v>
      </c>
      <c r="D12" s="94">
        <v>1055.8</v>
      </c>
      <c r="E12" s="91">
        <v>327.60000000000002</v>
      </c>
      <c r="F12" s="111">
        <v>1383.4</v>
      </c>
      <c r="G12" s="92">
        <v>0.61</v>
      </c>
      <c r="H12" s="93">
        <v>0.8</v>
      </c>
    </row>
    <row r="13" spans="2:8" ht="15" thickBot="1" x14ac:dyDescent="0.35">
      <c r="B13" s="95" t="s">
        <v>14</v>
      </c>
      <c r="C13" s="112">
        <v>16.8</v>
      </c>
      <c r="D13" s="113">
        <v>10.4</v>
      </c>
      <c r="E13" s="112">
        <v>3.1</v>
      </c>
      <c r="F13" s="113">
        <v>13.4</v>
      </c>
      <c r="G13" s="99">
        <v>0.62</v>
      </c>
      <c r="H13" s="100">
        <v>0.8</v>
      </c>
    </row>
    <row r="14" spans="2:8" ht="15" thickBot="1" x14ac:dyDescent="0.35">
      <c r="B14" s="101" t="s">
        <v>89</v>
      </c>
      <c r="C14" s="114">
        <f>SUM(C4:C13)</f>
        <v>5377.4000000000005</v>
      </c>
      <c r="D14" s="114">
        <f t="shared" ref="D14:F14" si="0">SUM(D4:D13)</f>
        <v>3546.2999999999997</v>
      </c>
      <c r="E14" s="114">
        <f t="shared" si="0"/>
        <v>906.30000000000007</v>
      </c>
      <c r="F14" s="114">
        <f t="shared" si="0"/>
        <v>4452.5</v>
      </c>
      <c r="G14" s="115">
        <v>0.66</v>
      </c>
      <c r="H14" s="104">
        <v>0.83</v>
      </c>
    </row>
    <row r="16" spans="2:8" ht="15.6" x14ac:dyDescent="0.3">
      <c r="B16" s="10" t="s">
        <v>117</v>
      </c>
    </row>
    <row r="19" s="21" customFormat="1" x14ac:dyDescent="0.3"/>
  </sheetData>
  <hyperlinks>
    <hyperlink ref="B16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T29"/>
  <sheetViews>
    <sheetView showGridLines="0" topLeftCell="A5" workbookViewId="0">
      <selection activeCell="B31" sqref="B31"/>
    </sheetView>
  </sheetViews>
  <sheetFormatPr defaultRowHeight="13.2" x14ac:dyDescent="0.3"/>
  <cols>
    <col min="1" max="1" width="8.88671875" style="15"/>
    <col min="2" max="2" width="53.21875" style="15" customWidth="1"/>
    <col min="3" max="3" width="15.5546875" style="15" customWidth="1"/>
    <col min="4" max="4" width="20.77734375" style="15" customWidth="1"/>
    <col min="5" max="5" width="25.5546875" style="15" bestFit="1" customWidth="1"/>
    <col min="6" max="6" width="19.88671875" style="15" bestFit="1" customWidth="1"/>
    <col min="7" max="7" width="16.21875" style="15" bestFit="1" customWidth="1"/>
    <col min="8" max="8" width="17.44140625" style="15" bestFit="1" customWidth="1"/>
    <col min="9" max="9" width="14.21875" style="15" bestFit="1" customWidth="1"/>
    <col min="10" max="16384" width="8.88671875" style="15"/>
  </cols>
  <sheetData>
    <row r="2" spans="1:20" ht="18.600000000000001" thickBot="1" x14ac:dyDescent="0.4">
      <c r="A2" s="20"/>
      <c r="B2" s="11" t="s">
        <v>124</v>
      </c>
      <c r="C2" s="20"/>
      <c r="D2" s="20"/>
    </row>
    <row r="3" spans="1:20" ht="15" thickBot="1" x14ac:dyDescent="0.35">
      <c r="B3" s="116" t="s">
        <v>56</v>
      </c>
      <c r="C3" s="46" t="s">
        <v>74</v>
      </c>
      <c r="D3" s="117" t="s">
        <v>98</v>
      </c>
      <c r="E3" s="46" t="s">
        <v>75</v>
      </c>
      <c r="F3" s="117" t="s">
        <v>10</v>
      </c>
      <c r="G3" s="46" t="s">
        <v>103</v>
      </c>
      <c r="H3" s="118" t="s">
        <v>15</v>
      </c>
    </row>
    <row r="4" spans="1:20" ht="14.4" x14ac:dyDescent="0.3">
      <c r="B4" s="119" t="s">
        <v>104</v>
      </c>
      <c r="C4" s="49"/>
      <c r="D4" s="120"/>
      <c r="E4" s="49"/>
      <c r="F4" s="120"/>
      <c r="G4" s="49"/>
      <c r="H4" s="121"/>
    </row>
    <row r="5" spans="1:20" ht="14.4" x14ac:dyDescent="0.3">
      <c r="B5" s="122" t="s">
        <v>64</v>
      </c>
      <c r="C5" s="123">
        <v>0</v>
      </c>
      <c r="D5" s="124">
        <v>7.5318999999999994E-3</v>
      </c>
      <c r="E5" s="123">
        <v>0</v>
      </c>
      <c r="F5" s="124">
        <v>1.7795246754768888</v>
      </c>
      <c r="G5" s="123">
        <v>7.7120000000000001E-3</v>
      </c>
      <c r="H5" s="125">
        <f>SUM(C5:G5)</f>
        <v>1.7947685754768887</v>
      </c>
      <c r="I5" s="43"/>
      <c r="K5" s="23"/>
    </row>
    <row r="6" spans="1:20" ht="14.4" x14ac:dyDescent="0.3">
      <c r="B6" s="122" t="s">
        <v>88</v>
      </c>
      <c r="C6" s="123">
        <v>0</v>
      </c>
      <c r="D6" s="124">
        <v>0</v>
      </c>
      <c r="E6" s="123">
        <v>0</v>
      </c>
      <c r="F6" s="124">
        <v>1237.2303879222904</v>
      </c>
      <c r="G6" s="123">
        <v>0</v>
      </c>
      <c r="H6" s="125">
        <f>SUM(C6:G6)</f>
        <v>1237.2303879222904</v>
      </c>
      <c r="I6" s="43"/>
      <c r="K6" s="23"/>
    </row>
    <row r="7" spans="1:20" ht="14.4" x14ac:dyDescent="0.3">
      <c r="B7" s="119" t="s">
        <v>105</v>
      </c>
      <c r="C7" s="49"/>
      <c r="D7" s="120"/>
      <c r="E7" s="49"/>
      <c r="F7" s="120"/>
      <c r="G7" s="49"/>
      <c r="H7" s="121"/>
      <c r="I7" s="43"/>
      <c r="K7" s="23"/>
    </row>
    <row r="8" spans="1:20" ht="14.4" x14ac:dyDescent="0.3">
      <c r="B8" s="122" t="s">
        <v>59</v>
      </c>
      <c r="C8" s="123">
        <v>0</v>
      </c>
      <c r="D8" s="124">
        <v>8.0972400000000003E-3</v>
      </c>
      <c r="E8" s="123">
        <v>0</v>
      </c>
      <c r="F8" s="124">
        <v>30.893079617945222</v>
      </c>
      <c r="G8" s="123">
        <v>0.31682282</v>
      </c>
      <c r="H8" s="125">
        <f>SUM(C8:G8)</f>
        <v>31.217999677945222</v>
      </c>
      <c r="I8" s="43"/>
      <c r="K8" s="23"/>
    </row>
    <row r="9" spans="1:20" ht="14.4" x14ac:dyDescent="0.3">
      <c r="B9" s="122" t="s">
        <v>67</v>
      </c>
      <c r="C9" s="123">
        <v>0</v>
      </c>
      <c r="D9" s="124">
        <v>0</v>
      </c>
      <c r="E9" s="123">
        <v>0</v>
      </c>
      <c r="F9" s="124">
        <v>4.6214013876352759E-2</v>
      </c>
      <c r="G9" s="123">
        <v>0</v>
      </c>
      <c r="H9" s="125">
        <f>SUM(C9:G9)</f>
        <v>4.6214013876352759E-2</v>
      </c>
      <c r="I9" s="43"/>
      <c r="K9" s="23"/>
    </row>
    <row r="10" spans="1:20" ht="14.4" x14ac:dyDescent="0.3">
      <c r="B10" s="122" t="s">
        <v>65</v>
      </c>
      <c r="C10" s="123">
        <v>0</v>
      </c>
      <c r="D10" s="124">
        <v>0</v>
      </c>
      <c r="E10" s="123">
        <v>0</v>
      </c>
      <c r="F10" s="124">
        <v>39.372213170941244</v>
      </c>
      <c r="G10" s="123">
        <v>2.0632999999999999E-2</v>
      </c>
      <c r="H10" s="125">
        <f>SUM(C10:G10)</f>
        <v>39.39284617094124</v>
      </c>
      <c r="I10" s="43"/>
      <c r="K10" s="23"/>
    </row>
    <row r="11" spans="1:20" ht="14.4" x14ac:dyDescent="0.3">
      <c r="B11" s="119" t="s">
        <v>106</v>
      </c>
      <c r="C11" s="49"/>
      <c r="D11" s="120"/>
      <c r="E11" s="49"/>
      <c r="F11" s="120"/>
      <c r="G11" s="49"/>
      <c r="H11" s="121"/>
      <c r="I11" s="43"/>
      <c r="K11" s="23"/>
      <c r="P11" s="23"/>
      <c r="Q11" s="23"/>
      <c r="R11" s="23"/>
      <c r="S11" s="23"/>
      <c r="T11" s="23"/>
    </row>
    <row r="12" spans="1:20" ht="14.4" x14ac:dyDescent="0.3">
      <c r="B12" s="122" t="s">
        <v>57</v>
      </c>
      <c r="C12" s="123">
        <v>0</v>
      </c>
      <c r="D12" s="124">
        <v>0.12584238</v>
      </c>
      <c r="E12" s="123">
        <v>0</v>
      </c>
      <c r="F12" s="124">
        <v>134.77273638978929</v>
      </c>
      <c r="G12" s="123">
        <v>0.26336831000004063</v>
      </c>
      <c r="H12" s="125">
        <f>SUM(C12:G12)</f>
        <v>135.16194707978931</v>
      </c>
      <c r="I12" s="43"/>
      <c r="K12" s="23"/>
    </row>
    <row r="13" spans="1:20" ht="14.4" x14ac:dyDescent="0.3">
      <c r="B13" s="122" t="s">
        <v>70</v>
      </c>
      <c r="C13" s="123">
        <v>0</v>
      </c>
      <c r="D13" s="124">
        <v>0</v>
      </c>
      <c r="E13" s="123">
        <v>0</v>
      </c>
      <c r="F13" s="124">
        <v>3.3837792783507847</v>
      </c>
      <c r="G13" s="123">
        <v>0</v>
      </c>
      <c r="H13" s="125">
        <f t="shared" ref="H13:H25" si="0">SUM(C13:G13)</f>
        <v>3.3837792783507847</v>
      </c>
      <c r="I13" s="43"/>
      <c r="K13" s="23"/>
    </row>
    <row r="14" spans="1:20" ht="14.4" x14ac:dyDescent="0.3">
      <c r="B14" s="122" t="s">
        <v>80</v>
      </c>
      <c r="C14" s="123">
        <v>0</v>
      </c>
      <c r="D14" s="124">
        <v>0</v>
      </c>
      <c r="E14" s="123">
        <v>0</v>
      </c>
      <c r="F14" s="124">
        <v>1.2243081768772883E-3</v>
      </c>
      <c r="G14" s="123">
        <v>0</v>
      </c>
      <c r="H14" s="125">
        <f t="shared" si="0"/>
        <v>1.2243081768772883E-3</v>
      </c>
      <c r="I14" s="43"/>
      <c r="K14" s="23"/>
    </row>
    <row r="15" spans="1:20" ht="14.4" x14ac:dyDescent="0.3">
      <c r="B15" s="122" t="s">
        <v>69</v>
      </c>
      <c r="C15" s="123">
        <f ca="1">SUM(C4:C25)</f>
        <v>0</v>
      </c>
      <c r="D15" s="124">
        <v>0</v>
      </c>
      <c r="E15" s="123">
        <v>0</v>
      </c>
      <c r="F15" s="124">
        <v>0</v>
      </c>
      <c r="G15" s="123">
        <v>0</v>
      </c>
      <c r="H15" s="125">
        <v>0</v>
      </c>
      <c r="I15" s="43"/>
      <c r="K15" s="23"/>
    </row>
    <row r="16" spans="1:20" ht="14.4" x14ac:dyDescent="0.3">
      <c r="B16" s="122" t="s">
        <v>66</v>
      </c>
      <c r="C16" s="123">
        <v>0</v>
      </c>
      <c r="D16" s="124">
        <v>0.29068323999999995</v>
      </c>
      <c r="E16" s="123">
        <v>0</v>
      </c>
      <c r="F16" s="124">
        <v>0.9769026445872383</v>
      </c>
      <c r="G16" s="123">
        <v>7.7834990000000007E-2</v>
      </c>
      <c r="H16" s="125">
        <f t="shared" si="0"/>
        <v>1.3454208745872382</v>
      </c>
      <c r="I16" s="43"/>
      <c r="K16" s="23"/>
    </row>
    <row r="17" spans="2:11" ht="14.4" x14ac:dyDescent="0.3">
      <c r="B17" s="122" t="s">
        <v>68</v>
      </c>
      <c r="C17" s="123">
        <v>0</v>
      </c>
      <c r="D17" s="124">
        <v>6.2962500000000005E-2</v>
      </c>
      <c r="E17" s="123">
        <v>0</v>
      </c>
      <c r="F17" s="124">
        <v>0.26767346469714975</v>
      </c>
      <c r="G17" s="123">
        <v>0</v>
      </c>
      <c r="H17" s="125">
        <f t="shared" si="0"/>
        <v>0.33063596469714973</v>
      </c>
      <c r="I17" s="43"/>
      <c r="K17" s="23"/>
    </row>
    <row r="18" spans="2:11" ht="14.4" x14ac:dyDescent="0.3">
      <c r="B18" s="122" t="s">
        <v>62</v>
      </c>
      <c r="C18" s="123">
        <v>0</v>
      </c>
      <c r="D18" s="124">
        <v>2.5238489999999999E-2</v>
      </c>
      <c r="E18" s="123">
        <v>0</v>
      </c>
      <c r="F18" s="124">
        <v>3.8326359740863056</v>
      </c>
      <c r="G18" s="123">
        <v>0</v>
      </c>
      <c r="H18" s="125">
        <f t="shared" si="0"/>
        <v>3.8578744640863056</v>
      </c>
      <c r="I18" s="43"/>
      <c r="K18" s="23"/>
    </row>
    <row r="19" spans="2:11" ht="14.4" x14ac:dyDescent="0.3">
      <c r="B19" s="122" t="s">
        <v>58</v>
      </c>
      <c r="C19" s="123">
        <v>0</v>
      </c>
      <c r="D19" s="124">
        <v>1.4929110000000001E-2</v>
      </c>
      <c r="E19" s="123">
        <v>0</v>
      </c>
      <c r="F19" s="124">
        <v>29.682551299620307</v>
      </c>
      <c r="G19" s="123">
        <v>6.0949000000000003E-2</v>
      </c>
      <c r="H19" s="125">
        <f t="shared" si="0"/>
        <v>29.758429409620309</v>
      </c>
      <c r="I19" s="43"/>
      <c r="K19" s="23"/>
    </row>
    <row r="20" spans="2:11" ht="14.4" x14ac:dyDescent="0.3">
      <c r="B20" s="122" t="s">
        <v>73</v>
      </c>
      <c r="C20" s="123">
        <v>0</v>
      </c>
      <c r="D20" s="124">
        <v>0</v>
      </c>
      <c r="E20" s="123">
        <v>0</v>
      </c>
      <c r="F20" s="124">
        <v>0</v>
      </c>
      <c r="G20" s="123">
        <v>0</v>
      </c>
      <c r="H20" s="125">
        <f t="shared" si="0"/>
        <v>0</v>
      </c>
      <c r="I20" s="43"/>
      <c r="K20" s="23"/>
    </row>
    <row r="21" spans="2:11" ht="14.4" x14ac:dyDescent="0.3">
      <c r="B21" s="122" t="s">
        <v>71</v>
      </c>
      <c r="C21" s="123">
        <v>0</v>
      </c>
      <c r="D21" s="124">
        <v>3.3507099999999998E-2</v>
      </c>
      <c r="E21" s="123">
        <v>0</v>
      </c>
      <c r="F21" s="123">
        <v>0.18886484351267926</v>
      </c>
      <c r="G21" s="123">
        <v>0</v>
      </c>
      <c r="H21" s="125">
        <f t="shared" si="0"/>
        <v>0.22237194351267925</v>
      </c>
      <c r="I21" s="43"/>
      <c r="K21" s="23"/>
    </row>
    <row r="22" spans="2:11" ht="14.4" x14ac:dyDescent="0.3">
      <c r="B22" s="122" t="s">
        <v>60</v>
      </c>
      <c r="C22" s="123">
        <v>0</v>
      </c>
      <c r="D22" s="124">
        <v>7.4321989999999991E-2</v>
      </c>
      <c r="E22" s="123">
        <v>0</v>
      </c>
      <c r="F22" s="124">
        <v>0.64283984246932846</v>
      </c>
      <c r="G22" s="123">
        <v>0</v>
      </c>
      <c r="H22" s="125">
        <f t="shared" si="0"/>
        <v>0.71716183246932841</v>
      </c>
      <c r="I22" s="43"/>
      <c r="K22" s="23"/>
    </row>
    <row r="23" spans="2:11" ht="14.4" x14ac:dyDescent="0.3">
      <c r="B23" s="122" t="s">
        <v>63</v>
      </c>
      <c r="C23" s="123">
        <v>0</v>
      </c>
      <c r="D23" s="124">
        <v>0</v>
      </c>
      <c r="E23" s="123">
        <v>0</v>
      </c>
      <c r="F23" s="124">
        <v>6.6583290698508699E-2</v>
      </c>
      <c r="G23" s="123">
        <v>0</v>
      </c>
      <c r="H23" s="125">
        <v>0</v>
      </c>
      <c r="I23" s="43"/>
      <c r="K23" s="23"/>
    </row>
    <row r="24" spans="2:11" ht="14.4" x14ac:dyDescent="0.3">
      <c r="B24" s="122" t="s">
        <v>72</v>
      </c>
      <c r="C24" s="123">
        <v>0</v>
      </c>
      <c r="D24" s="124">
        <v>0</v>
      </c>
      <c r="E24" s="123">
        <v>0</v>
      </c>
      <c r="F24" s="124">
        <v>2.848530541368102E-3</v>
      </c>
      <c r="G24" s="123">
        <v>0</v>
      </c>
      <c r="H24" s="125">
        <v>0</v>
      </c>
      <c r="I24" s="43"/>
      <c r="K24" s="23"/>
    </row>
    <row r="25" spans="2:11" ht="15" thickBot="1" x14ac:dyDescent="0.35">
      <c r="B25" s="122" t="s">
        <v>61</v>
      </c>
      <c r="C25" s="126">
        <v>0.98637991000000014</v>
      </c>
      <c r="D25" s="124">
        <v>2.0415302600000005</v>
      </c>
      <c r="E25" s="126">
        <v>0</v>
      </c>
      <c r="F25" s="124">
        <v>0.98873129293989748</v>
      </c>
      <c r="G25" s="123">
        <v>0.52225288999999986</v>
      </c>
      <c r="H25" s="125">
        <f t="shared" si="0"/>
        <v>4.5388943529398977</v>
      </c>
      <c r="I25" s="43"/>
      <c r="K25" s="23"/>
    </row>
    <row r="26" spans="2:11" ht="15" thickBot="1" x14ac:dyDescent="0.35">
      <c r="B26" s="46" t="s">
        <v>15</v>
      </c>
      <c r="C26" s="127">
        <f>SUM(C16:C25)</f>
        <v>0.98637991000000014</v>
      </c>
      <c r="D26" s="128">
        <f>SUM(D5:D25)</f>
        <v>2.6846442100000005</v>
      </c>
      <c r="E26" s="129">
        <v>0</v>
      </c>
      <c r="F26" s="128">
        <f>SUM(F5:F25)</f>
        <v>1484.12879056</v>
      </c>
      <c r="G26" s="130">
        <f>SUM(G5:G25)</f>
        <v>1.2695730100000406</v>
      </c>
      <c r="H26" s="130">
        <f>SUM(H5:H25)</f>
        <v>1488.9999558687603</v>
      </c>
      <c r="I26" s="43"/>
    </row>
    <row r="28" spans="2:11" ht="15.6" x14ac:dyDescent="0.3">
      <c r="B28" s="10" t="s">
        <v>117</v>
      </c>
      <c r="C28" s="42"/>
    </row>
    <row r="29" spans="2:11" x14ac:dyDescent="0.3">
      <c r="C29" s="42"/>
    </row>
  </sheetData>
  <hyperlinks>
    <hyperlink ref="B28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57FF4-A55D-4BCF-834C-1FB4151DE460}">
  <ds:schemaRefs>
    <ds:schemaRef ds:uri="535ddf26-c045-4728-9502-64034f99831b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7913055-cd35-4c1b-be54-2b3300ab1f35"/>
  </ds:schemaRefs>
</ds:datastoreItem>
</file>

<file path=customXml/itemProps2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33</vt:i4>
      </vt:variant>
    </vt:vector>
  </HeadingPairs>
  <TitlesOfParts>
    <vt:vector size="40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1'!_Hlk149831927</vt:lpstr>
      <vt:lpstr>'Table 2'!_Hlk152671493</vt:lpstr>
      <vt:lpstr>'Table 2'!_Hlk152671637</vt:lpstr>
      <vt:lpstr>'Table 2'!_Hlk152679891</vt:lpstr>
      <vt:lpstr>'Table 2'!_Hlk152679925</vt:lpstr>
      <vt:lpstr>'Table 2'!_Hlk152679956</vt:lpstr>
      <vt:lpstr>'Table 2'!_Hlk152680685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2024-01-11T13:32:09Z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