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nij\Documents\Analytic service centre Unit\Tax statistical bulletin\Monthly Statistics\2024\"/>
    </mc:Choice>
  </mc:AlternateContent>
  <xr:revisionPtr revIDLastSave="0" documentId="13_ncr:1_{5C54AC77-FF78-4253-8979-1E0BDD4321B7}" xr6:coauthVersionLast="36" xr6:coauthVersionMax="36" xr10:uidLastSave="{00000000-0000-0000-0000-000000000000}"/>
  <bookViews>
    <workbookView xWindow="0" yWindow="0" windowWidth="15732" windowHeight="6960" tabRatio="779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5 " sheetId="8" r:id="rId6"/>
    <sheet name="Table 6" sheetId="3" r:id="rId7"/>
  </sheets>
  <definedNames>
    <definedName name="_ftn1" localSheetId="4">'Table 4'!$B$5</definedName>
    <definedName name="_ftn2" localSheetId="4">'Table 4'!$B$6</definedName>
    <definedName name="_ftnref1" localSheetId="3">'Table 3'!$B$2</definedName>
    <definedName name="_Hlk107747735" localSheetId="4">'Table 4'!#REF!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1'!#REF!</definedName>
    <definedName name="_Hlk147388001" localSheetId="1">'Table 1'!$C$33</definedName>
    <definedName name="_Hlk147388034" localSheetId="1">'Table 1'!$D$33</definedName>
    <definedName name="_Hlk147388054" localSheetId="1">'Table 1'!$E$33</definedName>
    <definedName name="_Hlk147388071" localSheetId="1">'Table 1'!$G$33</definedName>
    <definedName name="_Hlk147388099" localSheetId="1">'Table 1'!$F$33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1'!$G$14</definedName>
    <definedName name="_Hlk147393392" localSheetId="1">'Table 1'!$D$14</definedName>
    <definedName name="_Hlk147393609" localSheetId="1">'Table 1'!$F$14</definedName>
    <definedName name="_Hlk147393708" localSheetId="1">'Table 1'!$E$14</definedName>
    <definedName name="_Hlk147402849" localSheetId="1">'Table 1'!$E$22</definedName>
    <definedName name="_Hlk147403010" localSheetId="1">'Table 1'!$F$22</definedName>
    <definedName name="_Hlk149831927" localSheetId="1">'Table 1'!#REF!</definedName>
    <definedName name="_Hlk149831957" localSheetId="1">'Table 1'!#REF!</definedName>
    <definedName name="_Hlk149832008" localSheetId="1">'Table 1'!#REF!</definedName>
    <definedName name="_Hlk149832042" localSheetId="1">'Table 1'!#REF!</definedName>
    <definedName name="_Hlk149832130" localSheetId="1">'Table 1'!#REF!</definedName>
    <definedName name="_Hlk149834653" localSheetId="1">'Table 1'!#REF!</definedName>
    <definedName name="_Hlk149834702" localSheetId="1">'Table 1'!#REF!</definedName>
    <definedName name="_Hlk152671493" localSheetId="2">'Table 2'!#REF!</definedName>
    <definedName name="_Hlk152671637" localSheetId="2">'Table 2'!#REF!</definedName>
    <definedName name="_Hlk152679891" localSheetId="2">'Table 2'!$C$49</definedName>
    <definedName name="_Hlk152679925" localSheetId="2">'Table 2'!$C$52</definedName>
    <definedName name="_Hlk152679956" localSheetId="2">'Table 2'!$C$54</definedName>
    <definedName name="_Hlk152680685" localSheetId="2">'Table 2'!$C$57</definedName>
    <definedName name="_Hlk158021634" localSheetId="1">'Table 1'!#REF!</definedName>
    <definedName name="_Hlk158021658" localSheetId="1">'Table 1'!#REF!</definedName>
    <definedName name="_Hlk158022302" localSheetId="1">'Table 1'!#REF!</definedName>
    <definedName name="_Hlk158022317" localSheetId="1">'Table 1'!#REF!</definedName>
    <definedName name="_Hlk158022340" localSheetId="1">'Table 1'!#REF!</definedName>
    <definedName name="_Hlk158022841" localSheetId="1">'Table 1'!#REF!</definedName>
    <definedName name="_Hlk158022941" localSheetId="1">'Table 1'!#REF!</definedName>
    <definedName name="_Hlk158022992" localSheetId="1">'Table 1'!#REF!</definedName>
    <definedName name="_Hlk158023134" localSheetId="1">'Table 1'!#REF!</definedName>
    <definedName name="_Hlk158023653" localSheetId="1">'Table 1'!#REF!</definedName>
    <definedName name="_Hlk158023729" localSheetId="1">'Table 1'!#REF!</definedName>
    <definedName name="_Hlk158023764" localSheetId="1">'Table 1'!#REF!</definedName>
    <definedName name="_Hlk158024100" localSheetId="1">'Table 1'!#REF!</definedName>
    <definedName name="_Hlk158024380" localSheetId="1">'Table 1'!#REF!</definedName>
    <definedName name="_Hlk158024418" localSheetId="1">'Table 1'!#REF!</definedName>
    <definedName name="_Hlk158139739" localSheetId="1">'Table 1'!#REF!</definedName>
    <definedName name="_Hlk160529192" localSheetId="1">'Table 1'!$C$4</definedName>
    <definedName name="_Hlk160529228" localSheetId="1">'Table 1'!$D$4</definedName>
    <definedName name="_Hlk160529268" localSheetId="1">'Table 1'!$E$4</definedName>
    <definedName name="_Hlk160529370" localSheetId="1">'Table 1'!$F$4</definedName>
    <definedName name="_Hlk160626159" localSheetId="1">'Table 1'!$E$14</definedName>
    <definedName name="_Hlk160628187" localSheetId="1">'Table 1'!$E$22</definedName>
    <definedName name="_Hlk160628217" localSheetId="1">'Table 1'!$G$22</definedName>
    <definedName name="_Hlk163036387" localSheetId="2">'Table 2'!#REF!</definedName>
    <definedName name="_Hlk163037546" localSheetId="2">'Table 2'!#REF!</definedName>
    <definedName name="_Hlk163383837" localSheetId="2">'Table 2'!#REF!</definedName>
    <definedName name="_Hlk163383882" localSheetId="2">'Table 2'!#REF!</definedName>
    <definedName name="_Hlk163384124" localSheetId="2">'Table 2'!#REF!</definedName>
    <definedName name="_Hlk163384162" localSheetId="2">'Table 2'!#REF!</definedName>
    <definedName name="_Hlk163384272" localSheetId="2">'Table 2'!#REF!</definedName>
    <definedName name="_Hlk163384301" localSheetId="2">'Table 2'!#REF!</definedName>
    <definedName name="_Hlk165638787" localSheetId="4">'Table 4'!#REF!</definedName>
    <definedName name="_Hlk165963125" localSheetId="2">'Table 2'!#REF!</definedName>
    <definedName name="_Hlk168484904" localSheetId="2">'Table 2'!#REF!</definedName>
    <definedName name="_Hlk171067068" localSheetId="1">'Table 1'!$M$22</definedName>
    <definedName name="_Hlk171067147" localSheetId="1">'Table 1'!$N$22</definedName>
    <definedName name="_Hlk173922430" localSheetId="1">'Table 1'!$G$8</definedName>
    <definedName name="_Hlk173922460" localSheetId="1">'Table 1'!$G$9</definedName>
    <definedName name="_Hlk173923632" localSheetId="1">'Table 1'!$E$33</definedName>
    <definedName name="_Hlk173923679" localSheetId="1">'Table 1'!$F$33</definedName>
    <definedName name="_Hlk173923694" localSheetId="1">'Table 1'!$G$33</definedName>
    <definedName name="_Hlk63123628" localSheetId="1">'Table 1'!#REF!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8" l="1"/>
  <c r="E13" i="8"/>
  <c r="F13" i="8"/>
  <c r="C13" i="8"/>
  <c r="D14" i="1"/>
  <c r="E14" i="1"/>
  <c r="F14" i="1"/>
  <c r="C14" i="1"/>
  <c r="D24" i="5"/>
  <c r="E24" i="5"/>
  <c r="C24" i="5"/>
  <c r="D29" i="4"/>
  <c r="C29" i="4"/>
  <c r="E14" i="4"/>
  <c r="E29" i="4" s="1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13" i="4"/>
  <c r="E9" i="4"/>
  <c r="E10" i="4"/>
  <c r="E11" i="4"/>
  <c r="E8" i="4"/>
</calcChain>
</file>

<file path=xl/sharedStrings.xml><?xml version="1.0" encoding="utf-8"?>
<sst xmlns="http://schemas.openxmlformats.org/spreadsheetml/2006/main" count="201" uniqueCount="129">
  <si>
    <t>Tax Type</t>
  </si>
  <si>
    <t>Expected Returns</t>
  </si>
  <si>
    <t>On-Time Filing</t>
  </si>
  <si>
    <t>Late Filing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</si>
  <si>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</si>
  <si>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</si>
  <si>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</si>
  <si>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</si>
  <si>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</si>
  <si>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</si>
  <si>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</si>
  <si>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</si>
  <si>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</si>
  <si>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</si>
  <si>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</si>
  <si>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Gross</t>
  </si>
  <si>
    <t>Refunds</t>
  </si>
  <si>
    <t>Actual</t>
  </si>
  <si>
    <t>Target</t>
  </si>
  <si>
    <t>Variance</t>
  </si>
  <si>
    <t>% Var</t>
  </si>
  <si>
    <t>1. Inland Taxes Divisions</t>
  </si>
  <si>
    <t>A. Direct taxes</t>
  </si>
  <si>
    <t xml:space="preserve">     1.  Company tax; o/w</t>
  </si>
  <si>
    <t xml:space="preserve">         Mining Company Tax</t>
  </si>
  <si>
    <t xml:space="preserve">         Non-Mining Company Tax</t>
  </si>
  <si>
    <t xml:space="preserve">     2.  PAYE</t>
  </si>
  <si>
    <t xml:space="preserve">     3.  Withholding taxes &amp; others</t>
  </si>
  <si>
    <t xml:space="preserve">          Rental Income Tax</t>
  </si>
  <si>
    <t xml:space="preserve">     4. Mineral royalty tax</t>
  </si>
  <si>
    <t xml:space="preserve">     5.Skills Development Levy</t>
  </si>
  <si>
    <t>B. Indirect taxes</t>
  </si>
  <si>
    <t xml:space="preserve">     1. Local Excise Duties</t>
  </si>
  <si>
    <t xml:space="preserve">     2. Local Excise-Cement</t>
  </si>
  <si>
    <t xml:space="preserve">     3. Rural Electrification Levy</t>
  </si>
  <si>
    <t xml:space="preserve">     4. Local Fuel Levy</t>
  </si>
  <si>
    <t xml:space="preserve">     5. Insurance Premium</t>
  </si>
  <si>
    <t xml:space="preserve">     7.VAT on domestic goods</t>
  </si>
  <si>
    <t>2. Customs Services Division</t>
  </si>
  <si>
    <t xml:space="preserve">    1. VAT on imports</t>
  </si>
  <si>
    <t xml:space="preserve">       Export Duty on Maize</t>
  </si>
  <si>
    <t>-</t>
  </si>
  <si>
    <t xml:space="preserve">       Export Duty on Timber</t>
  </si>
  <si>
    <t xml:space="preserve">      Export Duty on Minerals and concentrates</t>
  </si>
  <si>
    <t>Total revenue</t>
  </si>
  <si>
    <t>Tax revenue</t>
  </si>
  <si>
    <t>Non-Tax Revenue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</si>
  <si>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</si>
  <si>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</si>
  <si>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</si>
  <si>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</si>
  <si>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Unclassified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</si>
  <si>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</si>
  <si>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</si>
  <si>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</si>
  <si>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</si>
  <si>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</si>
  <si>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</si>
  <si>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</si>
  <si>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</si>
  <si>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</si>
  <si>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</si>
  <si>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</si>
  <si>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</si>
  <si>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</si>
  <si>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</si>
  <si>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Inland Tax Collections</t>
  </si>
  <si>
    <t>Customs Tax Collections</t>
  </si>
  <si>
    <t>Total Tax Collections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</si>
  <si>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</si>
  <si>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</si>
  <si>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</si>
  <si>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</si>
  <si>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</si>
  <si>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</si>
  <si>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</si>
  <si>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Withholding on Value Added Tax</t>
  </si>
  <si>
    <t>Overall</t>
  </si>
  <si>
    <t>No. of Tax Accounts</t>
  </si>
  <si>
    <t>Presumptive tax on artisanal and small-scale mining</t>
  </si>
  <si>
    <t>Registrations</t>
  </si>
  <si>
    <t>Expected Payments</t>
  </si>
  <si>
    <t>On-time payments</t>
  </si>
  <si>
    <t>Late payments</t>
  </si>
  <si>
    <t>Total payments</t>
  </si>
  <si>
    <t>On-time payment rate</t>
  </si>
  <si>
    <t>Table of Contents</t>
  </si>
  <si>
    <t>Back to Table of Content</t>
  </si>
  <si>
    <t>Bank to Table of Content</t>
  </si>
  <si>
    <t>Rental Tax</t>
  </si>
  <si>
    <t>Primary</t>
  </si>
  <si>
    <t>Secondary</t>
  </si>
  <si>
    <t>Tertiary</t>
  </si>
  <si>
    <t>Economic Sector</t>
  </si>
  <si>
    <t>Mining and Quarrying</t>
  </si>
  <si>
    <t>Back to Table of Contents</t>
  </si>
  <si>
    <t>End of Month payment rate</t>
  </si>
  <si>
    <t>Year to date</t>
  </si>
  <si>
    <t xml:space="preserve">     6.Tourism Levy</t>
  </si>
  <si>
    <t>End of Month Filing</t>
  </si>
  <si>
    <t>End of Month</t>
  </si>
  <si>
    <t>Back to Table Content</t>
  </si>
  <si>
    <t xml:space="preserve">Target </t>
  </si>
  <si>
    <t>(On-time)</t>
  </si>
  <si>
    <t xml:space="preserve">    2. Customs duty (Import tariffs)</t>
  </si>
  <si>
    <t xml:space="preserve">    3. Export duties; o/w</t>
  </si>
  <si>
    <t xml:space="preserve">   4. Import Excise Duties</t>
  </si>
  <si>
    <t xml:space="preserve">   5. Import Fuel Levy</t>
  </si>
  <si>
    <t xml:space="preserve">   6. Carbon Tax</t>
  </si>
  <si>
    <t xml:space="preserve">   7. Motor Vehicle Fees</t>
  </si>
  <si>
    <t>Rental tax type</t>
  </si>
  <si>
    <t>Value Added Tax on Cross Border Electronic Service Suppliers</t>
  </si>
  <si>
    <t>Grand Total</t>
  </si>
  <si>
    <t>Taxpayer population (number of active tax accounts) as at end of May, 2024</t>
  </si>
  <si>
    <t>June</t>
  </si>
  <si>
    <t>Pay As You Earn</t>
  </si>
  <si>
    <t>Value Added Tax For Oil Marketing Companies</t>
  </si>
  <si>
    <t>VAT for foreign suppliers</t>
  </si>
  <si>
    <t>Table 1: Actual Revenue Collection against Parliament Target, July 2024 (K’ Million)</t>
  </si>
  <si>
    <t>Table 2: January to July 2024 Gross Collections by Sector, K ’Million</t>
  </si>
  <si>
    <t>Table 3: Taxpayer population, July 2024</t>
  </si>
  <si>
    <t xml:space="preserve">PAYE </t>
  </si>
  <si>
    <t xml:space="preserve">Customs  </t>
  </si>
  <si>
    <t>Mining and quarrying</t>
  </si>
  <si>
    <t>Water supply; sewerage, waste management and remediation activities</t>
  </si>
  <si>
    <t>Table 6: Tax Refunds Payments by sector K'million, July 2024</t>
  </si>
  <si>
    <t>Table 4: July 2024 Return Filing Compliance Rates</t>
  </si>
  <si>
    <t>Table 5: July 2024 payment compliance rates by value (K’ million)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</si>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</sst>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sz val="11"/>
      <color rgb="FFFF0000"/>
      <name val="Calibri"/>
      <family val="2"/>
      <scheme val="minor"/>
    </font>
    <font>
      <sz val="9"/>
      <color rgb="FFFF0000"/>
      <name val="Segoe UI"/>
      <family val="2"/>
    </font>
    <font>
      <b/>
      <sz val="12"/>
      <name val="Rockwell"/>
      <family val="1"/>
    </font>
    <font>
      <sz val="12"/>
      <name val="Rockwell"/>
      <family val="1"/>
    </font>
    <font>
      <b/>
      <sz val="14"/>
      <name val="Rockwell"/>
      <family val="1"/>
    </font>
    <font>
      <sz val="11"/>
      <name val="Calibri"/>
      <family val="2"/>
      <scheme val="minor"/>
    </font>
    <font>
      <u/>
      <sz val="11"/>
      <name val="Rockwell"/>
      <family val="1"/>
    </font>
    <font>
      <sz val="11"/>
      <name val="Rockwell"/>
      <family val="1"/>
    </font>
    <font>
      <b/>
      <sz val="9"/>
      <color theme="1"/>
      <name val="Segoe U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4"/>
      <name val="Rockwell"/>
      <family val="1"/>
    </font>
    <font>
      <sz val="14"/>
      <color theme="4" tint="-0.249977111117893"/>
      <name val="Rockwell"/>
      <family val="1"/>
    </font>
    <font>
      <sz val="14"/>
      <color theme="1"/>
      <name val="Rockwell"/>
      <family val="1"/>
    </font>
    <font>
      <u/>
      <sz val="14"/>
      <color theme="4"/>
      <name val="Rockwell"/>
      <family val="1"/>
    </font>
    <font>
      <sz val="14"/>
      <color theme="4"/>
      <name val="Rockwell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Fill="1"/>
    <xf numFmtId="0" fontId="3" fillId="0" borderId="0" xfId="3" applyFont="1" applyFill="1"/>
    <xf numFmtId="0" fontId="3" fillId="0" borderId="0" xfId="0" applyFont="1" applyAlignment="1">
      <alignment vertical="center"/>
    </xf>
    <xf numFmtId="0" fontId="4" fillId="4" borderId="13" xfId="0" applyFont="1" applyFill="1" applyBorder="1"/>
    <xf numFmtId="0" fontId="5" fillId="4" borderId="13" xfId="0" applyFont="1" applyFill="1" applyBorder="1"/>
    <xf numFmtId="164" fontId="5" fillId="4" borderId="16" xfId="0" applyNumberFormat="1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right" vertical="center"/>
    </xf>
    <xf numFmtId="164" fontId="5" fillId="4" borderId="10" xfId="0" applyNumberFormat="1" applyFont="1" applyFill="1" applyBorder="1" applyAlignment="1">
      <alignment horizontal="right" vertical="center"/>
    </xf>
    <xf numFmtId="164" fontId="5" fillId="4" borderId="0" xfId="0" applyNumberFormat="1" applyFont="1" applyFill="1" applyBorder="1" applyAlignment="1">
      <alignment horizontal="right" vertical="center"/>
    </xf>
    <xf numFmtId="0" fontId="5" fillId="4" borderId="16" xfId="0" applyFont="1" applyFill="1" applyBorder="1"/>
    <xf numFmtId="0" fontId="5" fillId="4" borderId="17" xfId="0" applyFont="1" applyFill="1" applyBorder="1"/>
    <xf numFmtId="0" fontId="4" fillId="0" borderId="16" xfId="0" applyFont="1" applyBorder="1"/>
    <xf numFmtId="164" fontId="4" fillId="3" borderId="16" xfId="0" applyNumberFormat="1" applyFont="1" applyFill="1" applyBorder="1" applyAlignment="1">
      <alignment horizontal="right" vertical="center"/>
    </xf>
    <xf numFmtId="164" fontId="4" fillId="3" borderId="8" xfId="0" applyNumberFormat="1" applyFont="1" applyFill="1" applyBorder="1" applyAlignment="1">
      <alignment horizontal="right" vertical="center"/>
    </xf>
    <xf numFmtId="0" fontId="6" fillId="0" borderId="0" xfId="4" applyFont="1"/>
    <xf numFmtId="0" fontId="3" fillId="0" borderId="0" xfId="0" applyFont="1"/>
    <xf numFmtId="0" fontId="7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/>
    <xf numFmtId="0" fontId="9" fillId="0" borderId="0" xfId="0" applyFont="1"/>
    <xf numFmtId="0" fontId="10" fillId="4" borderId="1" xfId="0" applyFont="1" applyFill="1" applyBorder="1"/>
    <xf numFmtId="0" fontId="10" fillId="4" borderId="8" xfId="0" applyFont="1" applyFill="1" applyBorder="1"/>
    <xf numFmtId="0" fontId="12" fillId="0" borderId="0" xfId="0" applyFont="1"/>
    <xf numFmtId="0" fontId="13" fillId="0" borderId="0" xfId="0" applyFont="1"/>
    <xf numFmtId="0" fontId="10" fillId="4" borderId="2" xfId="0" applyFont="1" applyFill="1" applyBorder="1"/>
    <xf numFmtId="0" fontId="11" fillId="0" borderId="8" xfId="0" applyFont="1" applyBorder="1"/>
    <xf numFmtId="0" fontId="11" fillId="3" borderId="8" xfId="0" applyFont="1" applyFill="1" applyBorder="1"/>
    <xf numFmtId="0" fontId="14" fillId="0" borderId="0" xfId="4" applyFont="1"/>
    <xf numFmtId="0" fontId="15" fillId="0" borderId="0" xfId="0" applyFont="1"/>
    <xf numFmtId="0" fontId="16" fillId="0" borderId="0" xfId="0" applyFont="1"/>
    <xf numFmtId="167" fontId="5" fillId="4" borderId="5" xfId="1" applyNumberFormat="1" applyFont="1" applyFill="1" applyBorder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43" fontId="9" fillId="0" borderId="0" xfId="0" applyNumberFormat="1" applyFont="1"/>
    <xf numFmtId="164" fontId="0" fillId="0" borderId="0" xfId="0" applyNumberFormat="1"/>
    <xf numFmtId="166" fontId="0" fillId="0" borderId="0" xfId="0" applyNumberFormat="1"/>
    <xf numFmtId="0" fontId="0" fillId="0" borderId="0" xfId="0" applyNumberFormat="1"/>
    <xf numFmtId="0" fontId="17" fillId="0" borderId="0" xfId="0" applyFont="1" applyFill="1" applyAlignment="1">
      <alignment horizontal="right" vertical="center"/>
    </xf>
    <xf numFmtId="4" fontId="17" fillId="0" borderId="0" xfId="0" applyNumberFormat="1" applyFont="1" applyFill="1" applyAlignment="1">
      <alignment horizontal="right" vertical="center"/>
    </xf>
    <xf numFmtId="4" fontId="18" fillId="0" borderId="0" xfId="0" applyNumberFormat="1" applyFont="1" applyFill="1" applyAlignment="1">
      <alignment horizontal="right" vertical="center"/>
    </xf>
    <xf numFmtId="0" fontId="10" fillId="4" borderId="2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right" vertical="center"/>
    </xf>
    <xf numFmtId="0" fontId="11" fillId="3" borderId="24" xfId="0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3" fontId="11" fillId="3" borderId="21" xfId="0" applyNumberFormat="1" applyFont="1" applyFill="1" applyBorder="1" applyAlignment="1">
      <alignment horizontal="center" vertical="center"/>
    </xf>
    <xf numFmtId="3" fontId="11" fillId="3" borderId="22" xfId="0" applyNumberFormat="1" applyFont="1" applyFill="1" applyBorder="1" applyAlignment="1">
      <alignment horizontal="center" vertical="center"/>
    </xf>
    <xf numFmtId="9" fontId="11" fillId="3" borderId="21" xfId="0" applyNumberFormat="1" applyFont="1" applyFill="1" applyBorder="1" applyAlignment="1">
      <alignment horizontal="center" vertical="center"/>
    </xf>
    <xf numFmtId="9" fontId="11" fillId="3" borderId="23" xfId="0" applyNumberFormat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3" fontId="10" fillId="4" borderId="6" xfId="0" applyNumberFormat="1" applyFont="1" applyFill="1" applyBorder="1" applyAlignment="1">
      <alignment horizontal="center" vertical="center"/>
    </xf>
    <xf numFmtId="9" fontId="10" fillId="4" borderId="1" xfId="0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9" fontId="10" fillId="4" borderId="6" xfId="0" applyNumberFormat="1" applyFont="1" applyFill="1" applyBorder="1" applyAlignment="1">
      <alignment horizontal="center" vertical="center"/>
    </xf>
    <xf numFmtId="10" fontId="0" fillId="0" borderId="0" xfId="2" applyNumberFormat="1" applyFont="1"/>
    <xf numFmtId="0" fontId="10" fillId="4" borderId="1" xfId="0" applyFon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Font="1"/>
    <xf numFmtId="43" fontId="13" fillId="0" borderId="0" xfId="0" applyNumberFormat="1" applyFont="1"/>
    <xf numFmtId="0" fontId="9" fillId="0" borderId="0" xfId="0" pivotButton="1" applyFont="1"/>
    <xf numFmtId="0" fontId="0" fillId="0" borderId="0" xfId="0" applyAlignment="1">
      <alignment horizontal="center"/>
    </xf>
    <xf numFmtId="165" fontId="10" fillId="4" borderId="2" xfId="1" applyNumberFormat="1" applyFont="1" applyFill="1" applyBorder="1" applyAlignment="1">
      <alignment horizontal="right"/>
    </xf>
    <xf numFmtId="165" fontId="11" fillId="0" borderId="8" xfId="1" applyNumberFormat="1" applyFont="1" applyFill="1" applyBorder="1" applyAlignment="1">
      <alignment horizontal="right"/>
    </xf>
    <xf numFmtId="165" fontId="10" fillId="4" borderId="8" xfId="1" applyNumberFormat="1" applyFont="1" applyFill="1" applyBorder="1" applyAlignment="1">
      <alignment horizontal="right"/>
    </xf>
    <xf numFmtId="165" fontId="10" fillId="4" borderId="1" xfId="1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Fill="1"/>
    <xf numFmtId="4" fontId="0" fillId="0" borderId="0" xfId="0" applyNumberFormat="1"/>
    <xf numFmtId="10" fontId="0" fillId="0" borderId="0" xfId="0" applyNumberFormat="1"/>
    <xf numFmtId="0" fontId="11" fillId="0" borderId="8" xfId="0" applyFont="1" applyFill="1" applyBorder="1"/>
    <xf numFmtId="43" fontId="0" fillId="0" borderId="0" xfId="0" applyNumberFormat="1"/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66" fontId="5" fillId="4" borderId="16" xfId="2" applyNumberFormat="1" applyFont="1" applyFill="1" applyBorder="1" applyAlignment="1">
      <alignment horizontal="right" vertical="center"/>
    </xf>
    <xf numFmtId="166" fontId="4" fillId="3" borderId="8" xfId="2" applyNumberFormat="1" applyFont="1" applyFill="1" applyBorder="1" applyAlignment="1">
      <alignment horizontal="right" vertical="center"/>
    </xf>
    <xf numFmtId="166" fontId="5" fillId="4" borderId="8" xfId="2" applyNumberFormat="1" applyFont="1" applyFill="1" applyBorder="1" applyAlignment="1">
      <alignment horizontal="right" vertical="center"/>
    </xf>
    <xf numFmtId="166" fontId="5" fillId="4" borderId="13" xfId="2" applyNumberFormat="1" applyFont="1" applyFill="1" applyBorder="1"/>
    <xf numFmtId="166" fontId="5" fillId="4" borderId="17" xfId="2" applyNumberFormat="1" applyFont="1" applyFill="1" applyBorder="1"/>
    <xf numFmtId="0" fontId="5" fillId="4" borderId="7" xfId="0" applyFont="1" applyFill="1" applyBorder="1"/>
    <xf numFmtId="0" fontId="5" fillId="4" borderId="1" xfId="0" applyFont="1" applyFill="1" applyBorder="1"/>
    <xf numFmtId="0" fontId="5" fillId="4" borderId="4" xfId="0" applyFont="1" applyFill="1" applyBorder="1"/>
    <xf numFmtId="0" fontId="5" fillId="4" borderId="6" xfId="0" applyFont="1" applyFill="1" applyBorder="1"/>
    <xf numFmtId="10" fontId="5" fillId="4" borderId="1" xfId="2" applyNumberFormat="1" applyFont="1" applyFill="1" applyBorder="1"/>
    <xf numFmtId="167" fontId="4" fillId="3" borderId="0" xfId="1" applyNumberFormat="1" applyFont="1" applyFill="1" applyBorder="1" applyAlignment="1">
      <alignment vertical="center"/>
    </xf>
    <xf numFmtId="167" fontId="4" fillId="3" borderId="8" xfId="1" applyNumberFormat="1" applyFont="1" applyFill="1" applyBorder="1" applyAlignment="1">
      <alignment horizontal="center" vertical="center"/>
    </xf>
    <xf numFmtId="167" fontId="4" fillId="3" borderId="8" xfId="1" applyNumberFormat="1" applyFont="1" applyFill="1" applyBorder="1" applyAlignment="1">
      <alignment vertical="center"/>
    </xf>
    <xf numFmtId="9" fontId="10" fillId="4" borderId="6" xfId="2" applyFont="1" applyFill="1" applyBorder="1" applyAlignment="1">
      <alignment horizontal="center" vertical="center"/>
    </xf>
    <xf numFmtId="9" fontId="11" fillId="3" borderId="21" xfId="2" applyFont="1" applyFill="1" applyBorder="1" applyAlignment="1">
      <alignment horizontal="center" vertical="center"/>
    </xf>
    <xf numFmtId="9" fontId="11" fillId="3" borderId="22" xfId="2" applyFont="1" applyFill="1" applyBorder="1" applyAlignment="1">
      <alignment horizontal="center" vertical="center"/>
    </xf>
    <xf numFmtId="165" fontId="11" fillId="3" borderId="21" xfId="1" applyNumberFormat="1" applyFont="1" applyFill="1" applyBorder="1" applyAlignment="1">
      <alignment horizontal="center" vertical="center"/>
    </xf>
    <xf numFmtId="165" fontId="11" fillId="3" borderId="22" xfId="1" applyNumberFormat="1" applyFont="1" applyFill="1" applyBorder="1" applyAlignment="1">
      <alignment horizontal="center" vertical="center"/>
    </xf>
    <xf numFmtId="165" fontId="10" fillId="4" borderId="6" xfId="1" applyNumberFormat="1" applyFont="1" applyFill="1" applyBorder="1" applyAlignment="1">
      <alignment horizontal="center" vertical="center"/>
    </xf>
    <xf numFmtId="0" fontId="10" fillId="0" borderId="0" xfId="0" applyFont="1" applyFill="1"/>
    <xf numFmtId="165" fontId="12" fillId="4" borderId="1" xfId="1" applyNumberFormat="1" applyFont="1" applyFill="1" applyBorder="1" applyAlignment="1">
      <alignment horizontal="right"/>
    </xf>
    <xf numFmtId="0" fontId="19" fillId="0" borderId="20" xfId="0" applyFont="1" applyBorder="1"/>
    <xf numFmtId="165" fontId="19" fillId="0" borderId="21" xfId="1" applyNumberFormat="1" applyFont="1" applyFill="1" applyBorder="1" applyAlignment="1">
      <alignment horizontal="center"/>
    </xf>
    <xf numFmtId="165" fontId="12" fillId="4" borderId="1" xfId="1" applyNumberFormat="1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4" applyFont="1"/>
    <xf numFmtId="0" fontId="23" fillId="0" borderId="0" xfId="0" applyFont="1"/>
  </cellXfs>
  <cellStyles count="5">
    <cellStyle name="20% - Accent1" xfId="3" builtinId="30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dimension ref="A1:A13"/>
  <sheetViews>
    <sheetView showGridLines="0" tabSelected="1" workbookViewId="0">
      <pane ySplit="1" topLeftCell="A2" activePane="bottomLeft" state="frozen"/>
      <selection pane="bottomLeft" activeCell="B13" sqref="B13"/>
    </sheetView>
  </sheetViews>
  <sheetFormatPr defaultRowHeight="14.4" x14ac:dyDescent="0.3"/>
  <cols>
    <col min="1" max="1" width="86.33203125" customWidth="1"/>
  </cols>
  <sheetData>
    <row r="1" spans="1:1" ht="18" x14ac:dyDescent="0.35">
      <c r="A1" s="2" t="s">
        <v>86</v>
      </c>
    </row>
    <row r="2" spans="1:1" ht="17.399999999999999" x14ac:dyDescent="0.3">
      <c r="A2" s="118" t="s">
        <v>118</v>
      </c>
    </row>
    <row r="3" spans="1:1" ht="17.399999999999999" x14ac:dyDescent="0.3">
      <c r="A3" s="118" t="s">
        <v>119</v>
      </c>
    </row>
    <row r="4" spans="1:1" ht="17.399999999999999" x14ac:dyDescent="0.3">
      <c r="A4" s="118" t="s">
        <v>120</v>
      </c>
    </row>
    <row r="5" spans="1:1" ht="17.399999999999999" x14ac:dyDescent="0.3">
      <c r="A5" s="118" t="s">
        <v>126</v>
      </c>
    </row>
    <row r="6" spans="1:1" ht="17.399999999999999" x14ac:dyDescent="0.3">
      <c r="A6" s="118" t="s">
        <v>127</v>
      </c>
    </row>
    <row r="7" spans="1:1" ht="17.399999999999999" x14ac:dyDescent="0.3">
      <c r="A7" s="118" t="s">
        <v>125</v>
      </c>
    </row>
    <row r="8" spans="1:1" ht="17.399999999999999" x14ac:dyDescent="0.3">
      <c r="A8" s="119"/>
    </row>
    <row r="9" spans="1:1" ht="17.399999999999999" x14ac:dyDescent="0.3">
      <c r="A9" s="119"/>
    </row>
    <row r="10" spans="1:1" ht="17.399999999999999" x14ac:dyDescent="0.3">
      <c r="A10" s="116"/>
    </row>
    <row r="11" spans="1:1" ht="17.399999999999999" x14ac:dyDescent="0.3">
      <c r="A11" s="116"/>
    </row>
    <row r="12" spans="1:1" ht="17.399999999999999" x14ac:dyDescent="0.3">
      <c r="A12" s="117"/>
    </row>
    <row r="13" spans="1:1" ht="17.399999999999999" x14ac:dyDescent="0.3">
      <c r="A13" s="117"/>
    </row>
  </sheetData>
  <hyperlinks>
    <hyperlink ref="A3" location="'Table 2'!A1" display="Table 2: January to July 2024 Gross Collections by Sector, K ’Million" xr:uid="{6998D469-83C9-407E-A840-7117FABEF9E1}"/>
    <hyperlink ref="A4" location="'Table 3'!A1" display="Table 3: Taxpayer population, July 2024" xr:uid="{BE42A016-83D6-4FCC-9AE3-5E4C7E3B44CD}"/>
    <hyperlink ref="A5" location="'Table 4'!A1" display="Table 4: July 2024 Return Filing Compliance Rates" xr:uid="{2485BDD2-76CF-4734-9CEA-ED00CE5A2F36}"/>
    <hyperlink ref="A6" location="'Table 5 '!A1" display="Table 5: July 2024 payment compliance rates by value (K’ million)" xr:uid="{468AD64B-D7F1-481A-A932-452857C3504E}"/>
    <hyperlink ref="A7" location="'Table 6'!A1" display="Table 6: Tax Refunds Payments by sector K'million, July 2024" xr:uid="{1FF6FF2E-32AB-4520-910B-906F873B875C}"/>
    <hyperlink ref="A2" location="'Table 1'!A1" display="Table 1: Actual Revenue Collection against Parliament Target, July 2024 (K’ Million)" xr:uid="{60289CFD-A888-44A3-A38F-9BBABE85A30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dimension ref="B2:Q39"/>
  <sheetViews>
    <sheetView showGridLines="0" zoomScale="80" zoomScaleNormal="80" workbookViewId="0"/>
  </sheetViews>
  <sheetFormatPr defaultRowHeight="14.4" x14ac:dyDescent="0.3"/>
  <cols>
    <col min="2" max="2" width="38.5546875" bestFit="1" customWidth="1"/>
    <col min="3" max="3" width="12.21875" customWidth="1"/>
    <col min="4" max="4" width="12.44140625" customWidth="1"/>
    <col min="5" max="5" width="12" customWidth="1"/>
    <col min="6" max="6" width="13" customWidth="1"/>
    <col min="7" max="7" width="14.5546875" style="72" customWidth="1"/>
    <col min="8" max="8" width="15" style="69" customWidth="1"/>
    <col min="9" max="9" width="8" bestFit="1" customWidth="1"/>
  </cols>
  <sheetData>
    <row r="2" spans="2:17" ht="18.600000000000001" thickBot="1" x14ac:dyDescent="0.35">
      <c r="B2" s="3" t="s">
        <v>118</v>
      </c>
    </row>
    <row r="3" spans="2:17" ht="16.2" thickBot="1" x14ac:dyDescent="0.35">
      <c r="B3" s="4"/>
      <c r="C3" s="97" t="s">
        <v>15</v>
      </c>
      <c r="D3" s="97" t="s">
        <v>16</v>
      </c>
      <c r="E3" s="98" t="s">
        <v>17</v>
      </c>
      <c r="F3" s="99" t="s">
        <v>18</v>
      </c>
      <c r="G3" s="100" t="s">
        <v>19</v>
      </c>
      <c r="H3" s="101" t="s">
        <v>20</v>
      </c>
    </row>
    <row r="4" spans="2:17" ht="15.6" x14ac:dyDescent="0.3">
      <c r="B4" s="5" t="s">
        <v>21</v>
      </c>
      <c r="C4" s="6">
        <v>10577.3</v>
      </c>
      <c r="D4" s="6">
        <v>1343.3</v>
      </c>
      <c r="E4" s="7">
        <v>9234</v>
      </c>
      <c r="F4" s="8">
        <v>10727</v>
      </c>
      <c r="G4" s="9">
        <v>-1493</v>
      </c>
      <c r="H4" s="92">
        <v>-0.13900000000000001</v>
      </c>
      <c r="I4" s="41"/>
      <c r="L4" s="82"/>
      <c r="M4" s="82"/>
      <c r="N4" s="82"/>
      <c r="O4" s="82"/>
      <c r="P4" s="82"/>
      <c r="Q4" s="83"/>
    </row>
    <row r="5" spans="2:17" ht="15.6" x14ac:dyDescent="0.3">
      <c r="B5" s="10" t="s">
        <v>22</v>
      </c>
      <c r="C5" s="6">
        <v>8218.2999999999993</v>
      </c>
      <c r="D5" s="6">
        <v>12.2</v>
      </c>
      <c r="E5" s="7">
        <v>8206.1</v>
      </c>
      <c r="F5" s="8">
        <v>9121.1</v>
      </c>
      <c r="G5" s="9">
        <v>-915.1</v>
      </c>
      <c r="H5" s="92">
        <v>-0.1</v>
      </c>
      <c r="I5" s="40"/>
      <c r="L5" s="82"/>
      <c r="N5" s="82"/>
      <c r="O5" s="82"/>
      <c r="P5" s="82"/>
      <c r="Q5" s="83"/>
    </row>
    <row r="6" spans="2:17" ht="15.6" x14ac:dyDescent="0.3">
      <c r="B6" s="12" t="s">
        <v>23</v>
      </c>
      <c r="C6" s="13">
        <v>3899.4</v>
      </c>
      <c r="D6" s="13">
        <v>7.3</v>
      </c>
      <c r="E6" s="14">
        <v>3892.1</v>
      </c>
      <c r="F6" s="13">
        <v>5295.7</v>
      </c>
      <c r="G6" s="13">
        <v>-1403.6</v>
      </c>
      <c r="H6" s="93">
        <v>-0.26500000000000001</v>
      </c>
      <c r="I6" s="40"/>
      <c r="L6" s="82"/>
      <c r="N6" s="82"/>
      <c r="O6" s="82"/>
      <c r="P6" s="82"/>
      <c r="Q6" s="83"/>
    </row>
    <row r="7" spans="2:17" ht="15.6" x14ac:dyDescent="0.3">
      <c r="B7" s="12" t="s">
        <v>24</v>
      </c>
      <c r="C7" s="13">
        <v>1473.7</v>
      </c>
      <c r="D7" s="13" t="s">
        <v>41</v>
      </c>
      <c r="E7" s="14">
        <v>1473.7</v>
      </c>
      <c r="F7" s="13">
        <v>2825.9</v>
      </c>
      <c r="G7" s="13">
        <v>-1352.2</v>
      </c>
      <c r="H7" s="93">
        <v>-0.47899999999999998</v>
      </c>
      <c r="I7" s="40"/>
      <c r="O7" s="82"/>
      <c r="P7" s="82"/>
      <c r="Q7" s="83"/>
    </row>
    <row r="8" spans="2:17" ht="15.6" x14ac:dyDescent="0.3">
      <c r="B8" s="12" t="s">
        <v>25</v>
      </c>
      <c r="C8" s="13">
        <v>2425.8000000000002</v>
      </c>
      <c r="D8" s="13">
        <v>7.3</v>
      </c>
      <c r="E8" s="14">
        <v>2418.5</v>
      </c>
      <c r="F8" s="13">
        <v>2469.9</v>
      </c>
      <c r="G8" s="13">
        <v>-51.4</v>
      </c>
      <c r="H8" s="93">
        <v>-2.1000000000000001E-2</v>
      </c>
      <c r="I8" s="40"/>
      <c r="L8" s="82"/>
      <c r="N8" s="82"/>
      <c r="O8" s="82"/>
      <c r="P8" s="82"/>
      <c r="Q8" s="83"/>
    </row>
    <row r="9" spans="2:17" ht="15.6" x14ac:dyDescent="0.3">
      <c r="B9" s="12" t="s">
        <v>26</v>
      </c>
      <c r="C9" s="13">
        <v>1869.5</v>
      </c>
      <c r="D9" s="13">
        <v>4</v>
      </c>
      <c r="E9" s="14">
        <v>1865.5</v>
      </c>
      <c r="F9" s="13">
        <v>1915.6</v>
      </c>
      <c r="G9" s="13">
        <v>-50.1</v>
      </c>
      <c r="H9" s="93">
        <v>-2.5999999999999999E-2</v>
      </c>
      <c r="I9" s="40"/>
      <c r="L9" s="82"/>
      <c r="N9" s="82"/>
      <c r="O9" s="82"/>
      <c r="Q9" s="83"/>
    </row>
    <row r="10" spans="2:17" ht="15.6" x14ac:dyDescent="0.3">
      <c r="B10" s="12" t="s">
        <v>27</v>
      </c>
      <c r="C10" s="13">
        <v>1294.2</v>
      </c>
      <c r="D10" s="13">
        <v>1</v>
      </c>
      <c r="E10" s="14">
        <v>1293.2</v>
      </c>
      <c r="F10" s="13">
        <v>1017</v>
      </c>
      <c r="G10" s="13">
        <v>276.2</v>
      </c>
      <c r="H10" s="93">
        <v>0.27200000000000002</v>
      </c>
      <c r="I10" s="40"/>
      <c r="L10" s="82"/>
      <c r="N10" s="82"/>
      <c r="O10" s="82"/>
      <c r="Q10" s="83"/>
    </row>
    <row r="11" spans="2:17" ht="15.6" x14ac:dyDescent="0.3">
      <c r="B11" s="12" t="s">
        <v>28</v>
      </c>
      <c r="C11" s="13">
        <v>86.3</v>
      </c>
      <c r="D11" s="13" t="s">
        <v>41</v>
      </c>
      <c r="E11" s="14">
        <v>86.3</v>
      </c>
      <c r="F11" s="13">
        <v>61.2</v>
      </c>
      <c r="G11" s="13">
        <v>25.1</v>
      </c>
      <c r="H11" s="93">
        <v>0.40899999999999997</v>
      </c>
      <c r="I11" s="40"/>
      <c r="Q11" s="83"/>
    </row>
    <row r="12" spans="2:17" ht="15.6" x14ac:dyDescent="0.3">
      <c r="B12" s="12" t="s">
        <v>29</v>
      </c>
      <c r="C12" s="13">
        <v>1042.5</v>
      </c>
      <c r="D12" s="13" t="s">
        <v>41</v>
      </c>
      <c r="E12" s="14">
        <v>1042.5</v>
      </c>
      <c r="F12" s="13">
        <v>806.9</v>
      </c>
      <c r="G12" s="13">
        <v>235.6</v>
      </c>
      <c r="H12" s="93">
        <v>0.29199999999999998</v>
      </c>
      <c r="L12" s="82"/>
      <c r="N12" s="82"/>
      <c r="Q12" s="83"/>
    </row>
    <row r="13" spans="2:17" ht="15.6" x14ac:dyDescent="0.3">
      <c r="B13" s="12" t="s">
        <v>30</v>
      </c>
      <c r="C13" s="13">
        <v>26.4</v>
      </c>
      <c r="D13" s="13" t="s">
        <v>41</v>
      </c>
      <c r="E13" s="14">
        <v>26.4</v>
      </c>
      <c r="F13" s="13">
        <v>24.6</v>
      </c>
      <c r="G13" s="13">
        <v>1.8</v>
      </c>
      <c r="H13" s="93">
        <v>7.0999999999999994E-2</v>
      </c>
      <c r="I13" s="1"/>
      <c r="Q13" s="83"/>
    </row>
    <row r="14" spans="2:17" ht="15.6" x14ac:dyDescent="0.3">
      <c r="B14" s="10" t="s">
        <v>31</v>
      </c>
      <c r="C14" s="6">
        <v>2359</v>
      </c>
      <c r="D14" s="6">
        <v>1331.1</v>
      </c>
      <c r="E14" s="7">
        <v>1028</v>
      </c>
      <c r="F14" s="6">
        <v>1605.8</v>
      </c>
      <c r="G14" s="6">
        <v>-577.9</v>
      </c>
      <c r="H14" s="94">
        <v>-0.36</v>
      </c>
      <c r="I14" s="43"/>
      <c r="L14" s="82"/>
      <c r="M14" s="82"/>
      <c r="N14" s="82"/>
      <c r="O14" s="82"/>
      <c r="Q14" s="83"/>
    </row>
    <row r="15" spans="2:17" ht="15.6" x14ac:dyDescent="0.3">
      <c r="B15" s="12" t="s">
        <v>32</v>
      </c>
      <c r="C15" s="13">
        <v>313.39999999999998</v>
      </c>
      <c r="D15" s="13" t="s">
        <v>41</v>
      </c>
      <c r="E15" s="13">
        <v>313.39999999999998</v>
      </c>
      <c r="F15" s="13">
        <v>294.7</v>
      </c>
      <c r="G15" s="13">
        <v>18.600000000000001</v>
      </c>
      <c r="H15" s="93">
        <v>6.3E-2</v>
      </c>
      <c r="I15" s="44"/>
      <c r="Q15" s="83"/>
    </row>
    <row r="16" spans="2:17" ht="15.6" x14ac:dyDescent="0.3">
      <c r="B16" s="12" t="s">
        <v>33</v>
      </c>
      <c r="C16" s="13">
        <v>5</v>
      </c>
      <c r="D16" s="13" t="s">
        <v>41</v>
      </c>
      <c r="E16" s="13">
        <v>5</v>
      </c>
      <c r="F16" s="13">
        <v>5</v>
      </c>
      <c r="G16" s="13">
        <v>0</v>
      </c>
      <c r="H16" s="93">
        <v>-5.0000000000000001E-3</v>
      </c>
      <c r="I16" s="1"/>
      <c r="Q16" s="83"/>
    </row>
    <row r="17" spans="2:17" ht="15.6" x14ac:dyDescent="0.3">
      <c r="B17" s="12" t="s">
        <v>34</v>
      </c>
      <c r="C17" s="13">
        <v>30.5</v>
      </c>
      <c r="D17" s="13" t="s">
        <v>41</v>
      </c>
      <c r="E17" s="13">
        <v>30.5</v>
      </c>
      <c r="F17" s="13">
        <v>37</v>
      </c>
      <c r="G17" s="13">
        <v>-6.5</v>
      </c>
      <c r="H17" s="93">
        <v>-0.17499999999999999</v>
      </c>
      <c r="I17" s="43"/>
      <c r="Q17" s="83"/>
    </row>
    <row r="18" spans="2:17" ht="15.6" x14ac:dyDescent="0.3">
      <c r="B18" s="12" t="s">
        <v>35</v>
      </c>
      <c r="C18" s="13">
        <v>0</v>
      </c>
      <c r="D18" s="13" t="s">
        <v>41</v>
      </c>
      <c r="E18" s="13">
        <v>0</v>
      </c>
      <c r="F18" s="13">
        <v>4.5</v>
      </c>
      <c r="G18" s="13">
        <v>-4.4000000000000004</v>
      </c>
      <c r="H18" s="93">
        <v>-0.999</v>
      </c>
      <c r="I18" s="43"/>
      <c r="Q18" s="83"/>
    </row>
    <row r="19" spans="2:17" ht="15.6" x14ac:dyDescent="0.3">
      <c r="B19" s="12" t="s">
        <v>36</v>
      </c>
      <c r="C19" s="13">
        <v>22.2</v>
      </c>
      <c r="D19" s="13" t="s">
        <v>41</v>
      </c>
      <c r="E19" s="13">
        <v>22.2</v>
      </c>
      <c r="F19" s="13">
        <v>19.8</v>
      </c>
      <c r="G19" s="13">
        <v>2.4</v>
      </c>
      <c r="H19" s="93">
        <v>0.121</v>
      </c>
      <c r="I19" s="45"/>
      <c r="Q19" s="83"/>
    </row>
    <row r="20" spans="2:17" ht="15.6" x14ac:dyDescent="0.3">
      <c r="B20" s="12" t="s">
        <v>98</v>
      </c>
      <c r="C20" s="13">
        <v>6</v>
      </c>
      <c r="D20" s="13" t="s">
        <v>41</v>
      </c>
      <c r="E20" s="13">
        <v>6</v>
      </c>
      <c r="F20" s="13">
        <v>2.5</v>
      </c>
      <c r="G20" s="13">
        <v>3.5</v>
      </c>
      <c r="H20" s="93">
        <v>1.405</v>
      </c>
      <c r="I20" s="44"/>
      <c r="Q20" s="83"/>
    </row>
    <row r="21" spans="2:17" ht="15.6" x14ac:dyDescent="0.3">
      <c r="B21" s="12" t="s">
        <v>37</v>
      </c>
      <c r="C21" s="13">
        <v>1982</v>
      </c>
      <c r="D21" s="13">
        <v>1331.1</v>
      </c>
      <c r="E21" s="13">
        <v>650.9</v>
      </c>
      <c r="F21" s="13">
        <v>1242.3</v>
      </c>
      <c r="G21" s="13">
        <v>-591.4</v>
      </c>
      <c r="H21" s="93">
        <v>-0.47599999999999998</v>
      </c>
      <c r="I21" s="43"/>
      <c r="L21" s="82"/>
      <c r="M21" s="82"/>
      <c r="N21" s="82"/>
      <c r="O21" s="82"/>
      <c r="Q21" s="83"/>
    </row>
    <row r="22" spans="2:17" ht="15.6" x14ac:dyDescent="0.3">
      <c r="B22" s="10" t="s">
        <v>38</v>
      </c>
      <c r="C22" s="6">
        <v>3767.9</v>
      </c>
      <c r="D22" s="6">
        <v>6.7</v>
      </c>
      <c r="E22" s="6">
        <v>3761.2</v>
      </c>
      <c r="F22" s="6">
        <v>3212.4</v>
      </c>
      <c r="G22" s="6">
        <v>548.79999999999995</v>
      </c>
      <c r="H22" s="94">
        <v>0.17100000000000001</v>
      </c>
      <c r="I22" s="44"/>
      <c r="L22" s="82"/>
      <c r="N22" s="82"/>
      <c r="O22" s="82"/>
      <c r="Q22" s="83"/>
    </row>
    <row r="23" spans="2:17" ht="15.6" x14ac:dyDescent="0.3">
      <c r="B23" s="12" t="s">
        <v>39</v>
      </c>
      <c r="C23" s="13">
        <v>2635.7</v>
      </c>
      <c r="D23" s="13" t="s">
        <v>41</v>
      </c>
      <c r="E23" s="13">
        <v>2635.7</v>
      </c>
      <c r="F23" s="13">
        <v>2012</v>
      </c>
      <c r="G23" s="13">
        <v>623.70000000000005</v>
      </c>
      <c r="H23" s="93">
        <v>0.31</v>
      </c>
      <c r="I23" s="44"/>
      <c r="L23" s="82"/>
      <c r="N23" s="82"/>
      <c r="O23" s="82"/>
      <c r="Q23" s="83"/>
    </row>
    <row r="24" spans="2:17" ht="15.6" x14ac:dyDescent="0.3">
      <c r="B24" s="12" t="s">
        <v>104</v>
      </c>
      <c r="C24" s="13">
        <v>711.4</v>
      </c>
      <c r="D24" s="13">
        <v>6.7</v>
      </c>
      <c r="E24" s="13">
        <v>704.7</v>
      </c>
      <c r="F24" s="13">
        <v>813.1</v>
      </c>
      <c r="G24" s="13">
        <v>-108.4</v>
      </c>
      <c r="H24" s="93">
        <v>-0.13300000000000001</v>
      </c>
      <c r="Q24" s="83"/>
    </row>
    <row r="25" spans="2:17" ht="15.6" x14ac:dyDescent="0.3">
      <c r="B25" s="12" t="s">
        <v>105</v>
      </c>
      <c r="C25" s="13">
        <v>18.2</v>
      </c>
      <c r="D25" s="13" t="s">
        <v>41</v>
      </c>
      <c r="E25" s="13">
        <v>18.2</v>
      </c>
      <c r="F25" s="13">
        <v>14.6</v>
      </c>
      <c r="G25" s="13">
        <v>3.6</v>
      </c>
      <c r="H25" s="93">
        <v>0.25</v>
      </c>
      <c r="Q25" s="83"/>
    </row>
    <row r="26" spans="2:17" ht="15.6" x14ac:dyDescent="0.3">
      <c r="B26" s="12" t="s">
        <v>40</v>
      </c>
      <c r="C26" s="13" t="s">
        <v>41</v>
      </c>
      <c r="D26" s="13" t="s">
        <v>41</v>
      </c>
      <c r="E26" s="13" t="s">
        <v>41</v>
      </c>
      <c r="F26" s="13" t="s">
        <v>41</v>
      </c>
      <c r="G26" s="13" t="s">
        <v>41</v>
      </c>
      <c r="H26" s="93" t="s">
        <v>41</v>
      </c>
    </row>
    <row r="27" spans="2:17" ht="15.6" x14ac:dyDescent="0.3">
      <c r="B27" s="12" t="s">
        <v>42</v>
      </c>
      <c r="C27" s="13">
        <v>6</v>
      </c>
      <c r="D27" s="13" t="s">
        <v>41</v>
      </c>
      <c r="E27" s="13">
        <v>6</v>
      </c>
      <c r="F27" s="13">
        <v>9.5</v>
      </c>
      <c r="G27" s="13">
        <v>-3.5</v>
      </c>
      <c r="H27" s="93">
        <v>-0.36499999999999999</v>
      </c>
      <c r="Q27" s="83"/>
    </row>
    <row r="28" spans="2:17" ht="15.6" x14ac:dyDescent="0.3">
      <c r="B28" s="12" t="s">
        <v>43</v>
      </c>
      <c r="C28" s="13">
        <v>12.2</v>
      </c>
      <c r="D28" s="13" t="s">
        <v>41</v>
      </c>
      <c r="E28" s="13">
        <v>12.2</v>
      </c>
      <c r="F28" s="13">
        <v>5.0999999999999996</v>
      </c>
      <c r="G28" s="13">
        <v>7.1</v>
      </c>
      <c r="H28" s="93">
        <v>1.3979999999999999</v>
      </c>
      <c r="I28" s="45"/>
      <c r="Q28" s="83"/>
    </row>
    <row r="29" spans="2:17" ht="15.6" x14ac:dyDescent="0.3">
      <c r="B29" s="12" t="s">
        <v>106</v>
      </c>
      <c r="C29" s="13">
        <v>239.4</v>
      </c>
      <c r="D29" s="13" t="s">
        <v>41</v>
      </c>
      <c r="E29" s="13">
        <v>239.4</v>
      </c>
      <c r="F29" s="13">
        <v>221</v>
      </c>
      <c r="G29" s="13">
        <v>18.399999999999999</v>
      </c>
      <c r="H29" s="93">
        <v>8.3000000000000004E-2</v>
      </c>
      <c r="I29" s="44"/>
      <c r="Q29" s="83"/>
    </row>
    <row r="30" spans="2:17" ht="15.6" x14ac:dyDescent="0.3">
      <c r="B30" s="12" t="s">
        <v>107</v>
      </c>
      <c r="C30" s="13">
        <v>144.6</v>
      </c>
      <c r="D30" s="13" t="s">
        <v>41</v>
      </c>
      <c r="E30" s="13">
        <v>144.6</v>
      </c>
      <c r="F30" s="13">
        <v>115.6</v>
      </c>
      <c r="G30" s="13">
        <v>29</v>
      </c>
      <c r="H30" s="93">
        <v>0.251</v>
      </c>
      <c r="I30" s="43"/>
      <c r="Q30" s="83"/>
    </row>
    <row r="31" spans="2:17" ht="15.6" x14ac:dyDescent="0.3">
      <c r="B31" s="12" t="s">
        <v>108</v>
      </c>
      <c r="C31" s="13">
        <v>4.7</v>
      </c>
      <c r="D31" s="13" t="s">
        <v>41</v>
      </c>
      <c r="E31" s="13">
        <v>4.7</v>
      </c>
      <c r="F31" s="13">
        <v>18.7</v>
      </c>
      <c r="G31" s="13">
        <v>-14</v>
      </c>
      <c r="H31" s="93">
        <v>-0.749</v>
      </c>
      <c r="I31" s="40"/>
      <c r="Q31" s="83"/>
    </row>
    <row r="32" spans="2:17" ht="16.2" thickBot="1" x14ac:dyDescent="0.35">
      <c r="B32" s="12" t="s">
        <v>109</v>
      </c>
      <c r="C32" s="13">
        <v>13.8</v>
      </c>
      <c r="D32" s="13" t="s">
        <v>41</v>
      </c>
      <c r="E32" s="13">
        <v>13.8</v>
      </c>
      <c r="F32" s="13">
        <v>17.399999999999999</v>
      </c>
      <c r="G32" s="13">
        <v>-3.6</v>
      </c>
      <c r="H32" s="93">
        <v>-0.20499999999999999</v>
      </c>
      <c r="I32" s="42"/>
      <c r="Q32" s="83"/>
    </row>
    <row r="33" spans="2:17" ht="15.6" x14ac:dyDescent="0.3">
      <c r="B33" s="5" t="s">
        <v>44</v>
      </c>
      <c r="C33" s="5">
        <v>14345.2</v>
      </c>
      <c r="D33" s="5">
        <v>1350</v>
      </c>
      <c r="E33" s="5">
        <v>12995.2</v>
      </c>
      <c r="F33" s="5">
        <v>13939.3</v>
      </c>
      <c r="G33" s="5">
        <v>-944.2</v>
      </c>
      <c r="H33" s="95">
        <v>-6.8000000000000005E-2</v>
      </c>
      <c r="I33" s="40"/>
      <c r="L33" s="82"/>
      <c r="M33" s="82"/>
      <c r="N33" s="82"/>
      <c r="O33" s="82"/>
      <c r="P33" s="82"/>
      <c r="Q33" s="83"/>
    </row>
    <row r="34" spans="2:17" ht="15.6" x14ac:dyDescent="0.3">
      <c r="B34" s="10" t="s">
        <v>45</v>
      </c>
      <c r="C34" s="6">
        <v>14299</v>
      </c>
      <c r="D34" s="6">
        <v>1350</v>
      </c>
      <c r="E34" s="6">
        <v>12949</v>
      </c>
      <c r="F34" s="6">
        <v>13894.9</v>
      </c>
      <c r="G34" s="6">
        <v>-945.8</v>
      </c>
      <c r="H34" s="92">
        <v>-6.8000000000000005E-2</v>
      </c>
      <c r="I34" s="40"/>
      <c r="L34" s="82"/>
      <c r="M34" s="82"/>
      <c r="N34" s="82"/>
      <c r="O34" s="82"/>
      <c r="P34" s="82"/>
      <c r="Q34" s="83"/>
    </row>
    <row r="35" spans="2:17" ht="16.2" thickBot="1" x14ac:dyDescent="0.35">
      <c r="B35" s="11" t="s">
        <v>46</v>
      </c>
      <c r="C35" s="11">
        <v>46.1</v>
      </c>
      <c r="D35" s="11" t="s">
        <v>41</v>
      </c>
      <c r="E35" s="11">
        <v>46.1</v>
      </c>
      <c r="F35" s="11">
        <v>44.5</v>
      </c>
      <c r="G35" s="11">
        <v>1.7</v>
      </c>
      <c r="H35" s="96">
        <v>3.7999999999999999E-2</v>
      </c>
      <c r="I35" s="42"/>
      <c r="Q35" s="83"/>
    </row>
    <row r="38" spans="2:17" x14ac:dyDescent="0.3">
      <c r="B38" s="1"/>
    </row>
    <row r="39" spans="2:17" ht="15.6" x14ac:dyDescent="0.3">
      <c r="B39" s="15" t="s">
        <v>87</v>
      </c>
    </row>
  </sheetData>
  <hyperlinks>
    <hyperlink ref="B39" location="Contents!A1" display="Back to Table of Content" xr:uid="{C0E8CABB-C3AB-480D-A12D-C1B933F5F03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dimension ref="A2:E63"/>
  <sheetViews>
    <sheetView showGridLines="0" zoomScale="70" zoomScaleNormal="70" workbookViewId="0"/>
  </sheetViews>
  <sheetFormatPr defaultRowHeight="14.4" x14ac:dyDescent="0.3"/>
  <cols>
    <col min="2" max="2" width="51.77734375" style="24" customWidth="1"/>
    <col min="3" max="3" width="26.33203125" style="24" customWidth="1"/>
    <col min="4" max="4" width="28.33203125" style="24" customWidth="1"/>
    <col min="5" max="5" width="26.77734375" style="24" customWidth="1"/>
    <col min="10" max="10" width="16.109375" customWidth="1"/>
    <col min="11" max="11" width="21" customWidth="1"/>
    <col min="12" max="12" width="26.21875" customWidth="1"/>
    <col min="13" max="13" width="18.21875" customWidth="1"/>
  </cols>
  <sheetData>
    <row r="2" spans="1:5" ht="18.600000000000001" thickBot="1" x14ac:dyDescent="0.4">
      <c r="B2" s="29" t="s">
        <v>119</v>
      </c>
    </row>
    <row r="3" spans="1:5" ht="16.2" customHeight="1" thickBot="1" x14ac:dyDescent="0.35">
      <c r="A3" s="30"/>
      <c r="B3" s="27" t="s">
        <v>93</v>
      </c>
      <c r="C3" s="27" t="s">
        <v>66</v>
      </c>
      <c r="D3" s="27" t="s">
        <v>67</v>
      </c>
      <c r="E3" s="27" t="s">
        <v>68</v>
      </c>
    </row>
    <row r="4" spans="1:5" ht="15.6" customHeight="1" x14ac:dyDescent="0.3">
      <c r="A4" s="30"/>
      <c r="B4" s="31" t="s">
        <v>90</v>
      </c>
      <c r="C4" s="76"/>
      <c r="D4" s="76"/>
      <c r="E4" s="76"/>
    </row>
    <row r="5" spans="1:5" ht="15.6" x14ac:dyDescent="0.3">
      <c r="A5" s="30"/>
      <c r="B5" s="32" t="s">
        <v>54</v>
      </c>
      <c r="C5" s="77">
        <v>1262.4000000000001</v>
      </c>
      <c r="D5" s="77">
        <v>383.1</v>
      </c>
      <c r="E5" s="77">
        <v>1645.5</v>
      </c>
    </row>
    <row r="6" spans="1:5" ht="15.6" x14ac:dyDescent="0.3">
      <c r="A6" s="30"/>
      <c r="B6" s="32" t="s">
        <v>94</v>
      </c>
      <c r="C6" s="77">
        <v>19410.400000000001</v>
      </c>
      <c r="D6" s="77">
        <v>4297.3999999999996</v>
      </c>
      <c r="E6" s="77">
        <v>23707.7</v>
      </c>
    </row>
    <row r="7" spans="1:5" ht="15.6" x14ac:dyDescent="0.3">
      <c r="A7" s="30"/>
      <c r="B7" s="28" t="s">
        <v>91</v>
      </c>
      <c r="C7" s="78"/>
      <c r="D7" s="78"/>
      <c r="E7" s="78"/>
    </row>
    <row r="8" spans="1:5" ht="15.6" x14ac:dyDescent="0.3">
      <c r="A8" s="30"/>
      <c r="B8" s="32" t="s">
        <v>49</v>
      </c>
      <c r="C8" s="77">
        <v>5062</v>
      </c>
      <c r="D8" s="77">
        <v>3691.3</v>
      </c>
      <c r="E8" s="77">
        <f>C8+D8</f>
        <v>8753.2999999999993</v>
      </c>
    </row>
    <row r="9" spans="1:5" ht="15.6" x14ac:dyDescent="0.3">
      <c r="A9" s="30"/>
      <c r="B9" s="32" t="s">
        <v>57</v>
      </c>
      <c r="C9" s="77">
        <v>1693</v>
      </c>
      <c r="D9" s="77">
        <v>601</v>
      </c>
      <c r="E9" s="77">
        <f t="shared" ref="E9:E11" si="0">C9+D9</f>
        <v>2294</v>
      </c>
    </row>
    <row r="10" spans="1:5" ht="15.6" x14ac:dyDescent="0.3">
      <c r="A10" s="30"/>
      <c r="B10" s="32" t="s">
        <v>62</v>
      </c>
      <c r="C10" s="77">
        <v>50.8</v>
      </c>
      <c r="D10" s="77">
        <v>12.4</v>
      </c>
      <c r="E10" s="77">
        <f t="shared" si="0"/>
        <v>63.199999999999996</v>
      </c>
    </row>
    <row r="11" spans="1:5" ht="15.6" x14ac:dyDescent="0.3">
      <c r="A11" s="30"/>
      <c r="B11" s="33" t="s">
        <v>55</v>
      </c>
      <c r="C11" s="77">
        <v>1043.3</v>
      </c>
      <c r="D11" s="77">
        <v>412.3</v>
      </c>
      <c r="E11" s="77">
        <f t="shared" si="0"/>
        <v>1455.6</v>
      </c>
    </row>
    <row r="12" spans="1:5" ht="15.6" x14ac:dyDescent="0.3">
      <c r="A12" s="30"/>
      <c r="B12" s="28" t="s">
        <v>92</v>
      </c>
      <c r="C12" s="78"/>
      <c r="D12" s="78"/>
      <c r="E12" s="78"/>
    </row>
    <row r="13" spans="1:5" ht="15.6" x14ac:dyDescent="0.3">
      <c r="A13" s="30"/>
      <c r="B13" s="32" t="s">
        <v>47</v>
      </c>
      <c r="C13" s="77">
        <v>5235.6000000000004</v>
      </c>
      <c r="D13" s="77">
        <v>10794.8</v>
      </c>
      <c r="E13" s="77">
        <f>C13+D13</f>
        <v>16030.4</v>
      </c>
    </row>
    <row r="14" spans="1:5" ht="15.6" x14ac:dyDescent="0.3">
      <c r="A14" s="30"/>
      <c r="B14" s="32" t="s">
        <v>48</v>
      </c>
      <c r="C14" s="77">
        <v>1185.5</v>
      </c>
      <c r="D14" s="77">
        <v>546.70000000000005</v>
      </c>
      <c r="E14" s="77">
        <f t="shared" ref="E14:E28" si="1">C14+D14</f>
        <v>1732.2</v>
      </c>
    </row>
    <row r="15" spans="1:5" ht="15.6" x14ac:dyDescent="0.3">
      <c r="A15" s="30"/>
      <c r="B15" s="32" t="s">
        <v>60</v>
      </c>
      <c r="C15" s="77">
        <v>554.1</v>
      </c>
      <c r="D15" s="77">
        <v>29.8</v>
      </c>
      <c r="E15" s="77">
        <f t="shared" si="1"/>
        <v>583.9</v>
      </c>
    </row>
    <row r="16" spans="1:5" ht="15.6" x14ac:dyDescent="0.3">
      <c r="A16" s="30"/>
      <c r="B16" s="32" t="s">
        <v>61</v>
      </c>
      <c r="C16" s="77">
        <v>2758.8</v>
      </c>
      <c r="D16" s="77">
        <v>263.3</v>
      </c>
      <c r="E16" s="77">
        <f t="shared" si="1"/>
        <v>3022.1000000000004</v>
      </c>
    </row>
    <row r="17" spans="1:5" ht="15.6" x14ac:dyDescent="0.3">
      <c r="A17" s="30"/>
      <c r="B17" s="32" t="s">
        <v>53</v>
      </c>
      <c r="C17" s="77">
        <v>6551.7</v>
      </c>
      <c r="D17" s="77">
        <v>80.3</v>
      </c>
      <c r="E17" s="77">
        <f t="shared" si="1"/>
        <v>6632</v>
      </c>
    </row>
    <row r="18" spans="1:5" ht="15.6" x14ac:dyDescent="0.3">
      <c r="A18" s="30"/>
      <c r="B18" s="32" t="s">
        <v>58</v>
      </c>
      <c r="C18" s="77">
        <v>352.3</v>
      </c>
      <c r="D18" s="77">
        <v>23.6</v>
      </c>
      <c r="E18" s="77">
        <f t="shared" si="1"/>
        <v>375.90000000000003</v>
      </c>
    </row>
    <row r="19" spans="1:5" ht="15.6" x14ac:dyDescent="0.3">
      <c r="A19" s="30"/>
      <c r="B19" s="32" t="s">
        <v>52</v>
      </c>
      <c r="C19" s="77">
        <v>2252.6999999999998</v>
      </c>
      <c r="D19" s="77">
        <v>467.1</v>
      </c>
      <c r="E19" s="77">
        <f t="shared" si="1"/>
        <v>2719.7999999999997</v>
      </c>
    </row>
    <row r="20" spans="1:5" ht="15.6" x14ac:dyDescent="0.3">
      <c r="A20" s="30"/>
      <c r="B20" s="32" t="s">
        <v>50</v>
      </c>
      <c r="C20" s="77">
        <v>2559.1</v>
      </c>
      <c r="D20" s="77">
        <v>590.29999999999995</v>
      </c>
      <c r="E20" s="77">
        <f t="shared" si="1"/>
        <v>3149.3999999999996</v>
      </c>
    </row>
    <row r="21" spans="1:5" ht="15.6" x14ac:dyDescent="0.3">
      <c r="A21" s="30"/>
      <c r="B21" s="32" t="s">
        <v>69</v>
      </c>
      <c r="C21" s="77">
        <v>4237.1000000000004</v>
      </c>
      <c r="D21" s="77">
        <v>5.5</v>
      </c>
      <c r="E21" s="77">
        <f t="shared" si="1"/>
        <v>4242.6000000000004</v>
      </c>
    </row>
    <row r="22" spans="1:5" ht="15.6" x14ac:dyDescent="0.3">
      <c r="A22" s="30"/>
      <c r="B22" s="33" t="s">
        <v>59</v>
      </c>
      <c r="C22" s="77">
        <v>1536.6</v>
      </c>
      <c r="D22" s="77">
        <v>101.6</v>
      </c>
      <c r="E22" s="77">
        <f t="shared" si="1"/>
        <v>1638.1999999999998</v>
      </c>
    </row>
    <row r="23" spans="1:5" ht="15.6" x14ac:dyDescent="0.3">
      <c r="A23" s="30"/>
      <c r="B23" s="33" t="s">
        <v>63</v>
      </c>
      <c r="C23" s="77">
        <v>374.4</v>
      </c>
      <c r="D23" s="77">
        <v>28.8</v>
      </c>
      <c r="E23" s="77">
        <f t="shared" si="1"/>
        <v>403.2</v>
      </c>
    </row>
    <row r="24" spans="1:5" ht="15.6" x14ac:dyDescent="0.3">
      <c r="A24" s="30"/>
      <c r="B24" s="33" t="s">
        <v>70</v>
      </c>
      <c r="C24" s="77">
        <v>410.5</v>
      </c>
      <c r="D24" s="77">
        <v>26.6</v>
      </c>
      <c r="E24" s="77">
        <f t="shared" si="1"/>
        <v>437.1</v>
      </c>
    </row>
    <row r="25" spans="1:5" ht="15.6" x14ac:dyDescent="0.3">
      <c r="A25" s="30"/>
      <c r="B25" s="84" t="s">
        <v>56</v>
      </c>
      <c r="C25" s="77">
        <v>2512.3000000000002</v>
      </c>
      <c r="D25" s="77">
        <v>641.6</v>
      </c>
      <c r="E25" s="77">
        <f t="shared" si="1"/>
        <v>3153.9</v>
      </c>
    </row>
    <row r="26" spans="1:5" ht="15.6" x14ac:dyDescent="0.3">
      <c r="A26" s="30"/>
      <c r="B26" s="32" t="s">
        <v>71</v>
      </c>
      <c r="C26" s="77">
        <v>47.6</v>
      </c>
      <c r="D26" s="77">
        <v>15.3</v>
      </c>
      <c r="E26" s="77">
        <f t="shared" si="1"/>
        <v>62.900000000000006</v>
      </c>
    </row>
    <row r="27" spans="1:5" ht="15.6" x14ac:dyDescent="0.3">
      <c r="A27" s="30"/>
      <c r="B27" s="33" t="s">
        <v>72</v>
      </c>
      <c r="C27" s="77">
        <v>0.2</v>
      </c>
      <c r="D27" s="77">
        <v>0.6</v>
      </c>
      <c r="E27" s="77">
        <f t="shared" si="1"/>
        <v>0.8</v>
      </c>
    </row>
    <row r="28" spans="1:5" ht="16.2" thickBot="1" x14ac:dyDescent="0.35">
      <c r="A28" s="30"/>
      <c r="B28" s="32" t="s">
        <v>51</v>
      </c>
      <c r="C28" s="77">
        <v>567.5</v>
      </c>
      <c r="D28" s="77">
        <v>1146.2</v>
      </c>
      <c r="E28" s="77">
        <f t="shared" si="1"/>
        <v>1713.7</v>
      </c>
    </row>
    <row r="29" spans="1:5" ht="16.2" thickBot="1" x14ac:dyDescent="0.35">
      <c r="A29" s="30"/>
      <c r="B29" s="27" t="s">
        <v>14</v>
      </c>
      <c r="C29" s="79">
        <f>SUM(C5:C28)</f>
        <v>59657.899999999994</v>
      </c>
      <c r="D29" s="79">
        <f t="shared" ref="D29:E29" si="2">SUM(D5:D28)</f>
        <v>24159.599999999984</v>
      </c>
      <c r="E29" s="79">
        <f t="shared" si="2"/>
        <v>83817.39999999998</v>
      </c>
    </row>
    <row r="30" spans="1:5" x14ac:dyDescent="0.3">
      <c r="A30" s="30"/>
      <c r="B30" s="30"/>
      <c r="C30" s="30"/>
      <c r="D30" s="30"/>
      <c r="E30" s="30"/>
    </row>
    <row r="31" spans="1:5" x14ac:dyDescent="0.3">
      <c r="A31" s="30"/>
      <c r="B31" s="30"/>
      <c r="C31" s="34" t="s">
        <v>95</v>
      </c>
      <c r="D31" s="35"/>
      <c r="E31" s="73"/>
    </row>
    <row r="32" spans="1:5" x14ac:dyDescent="0.3">
      <c r="A32" s="30"/>
      <c r="B32" s="30"/>
      <c r="C32" s="30"/>
      <c r="D32" s="30"/>
      <c r="E32" s="30"/>
    </row>
    <row r="33" spans="1:5" x14ac:dyDescent="0.3">
      <c r="A33" s="30"/>
      <c r="B33" s="30"/>
      <c r="C33" s="30"/>
      <c r="D33" s="30"/>
      <c r="E33" s="30"/>
    </row>
    <row r="35" spans="1:5" ht="14.4" customHeight="1" x14ac:dyDescent="0.3">
      <c r="B35"/>
      <c r="C35"/>
      <c r="D35"/>
      <c r="E35"/>
    </row>
    <row r="36" spans="1:5" ht="21.6" customHeight="1" x14ac:dyDescent="0.3">
      <c r="B36"/>
      <c r="C36"/>
      <c r="D36"/>
      <c r="E36"/>
    </row>
    <row r="37" spans="1:5" x14ac:dyDescent="0.3">
      <c r="B37"/>
      <c r="C37"/>
      <c r="D37"/>
      <c r="E37"/>
    </row>
    <row r="38" spans="1:5" x14ac:dyDescent="0.3">
      <c r="B38"/>
      <c r="C38"/>
      <c r="D38"/>
      <c r="E38"/>
    </row>
    <row r="39" spans="1:5" x14ac:dyDescent="0.3">
      <c r="B39"/>
      <c r="C39"/>
      <c r="D39"/>
      <c r="E39"/>
    </row>
    <row r="40" spans="1:5" x14ac:dyDescent="0.3">
      <c r="B40"/>
      <c r="C40"/>
      <c r="D40"/>
      <c r="E40"/>
    </row>
    <row r="41" spans="1:5" x14ac:dyDescent="0.3">
      <c r="B41"/>
      <c r="C41"/>
      <c r="D41"/>
      <c r="E41"/>
    </row>
    <row r="42" spans="1:5" x14ac:dyDescent="0.3">
      <c r="B42"/>
      <c r="C42"/>
      <c r="D42"/>
      <c r="E42"/>
    </row>
    <row r="43" spans="1:5" x14ac:dyDescent="0.3">
      <c r="B43"/>
      <c r="C43"/>
      <c r="D43"/>
      <c r="E43"/>
    </row>
    <row r="44" spans="1:5" x14ac:dyDescent="0.3">
      <c r="B44"/>
      <c r="C44"/>
      <c r="D44"/>
      <c r="E44"/>
    </row>
    <row r="45" spans="1:5" x14ac:dyDescent="0.3">
      <c r="B45"/>
      <c r="C45"/>
      <c r="D45"/>
      <c r="E45"/>
    </row>
    <row r="46" spans="1:5" x14ac:dyDescent="0.3">
      <c r="B46"/>
      <c r="C46"/>
      <c r="D46"/>
      <c r="E46"/>
    </row>
    <row r="47" spans="1:5" x14ac:dyDescent="0.3">
      <c r="B47"/>
      <c r="C47"/>
      <c r="D47"/>
      <c r="E47"/>
    </row>
    <row r="48" spans="1:5" x14ac:dyDescent="0.3">
      <c r="B48"/>
      <c r="C48"/>
      <c r="D48"/>
      <c r="E48"/>
    </row>
    <row r="49" spans="2:5" x14ac:dyDescent="0.3">
      <c r="B49"/>
      <c r="C49"/>
      <c r="D49"/>
      <c r="E49"/>
    </row>
    <row r="50" spans="2:5" x14ac:dyDescent="0.3">
      <c r="B50"/>
      <c r="C50"/>
      <c r="D50"/>
      <c r="E50"/>
    </row>
    <row r="51" spans="2:5" x14ac:dyDescent="0.3">
      <c r="B51"/>
      <c r="C51"/>
      <c r="D51"/>
      <c r="E51"/>
    </row>
    <row r="52" spans="2:5" x14ac:dyDescent="0.3">
      <c r="B52"/>
      <c r="C52"/>
      <c r="D52"/>
      <c r="E52"/>
    </row>
    <row r="53" spans="2:5" x14ac:dyDescent="0.3">
      <c r="B53"/>
      <c r="C53"/>
      <c r="D53"/>
      <c r="E53"/>
    </row>
    <row r="54" spans="2:5" x14ac:dyDescent="0.3">
      <c r="B54"/>
      <c r="C54"/>
      <c r="D54"/>
      <c r="E54"/>
    </row>
    <row r="55" spans="2:5" x14ac:dyDescent="0.3">
      <c r="B55"/>
      <c r="C55"/>
      <c r="D55"/>
      <c r="E55"/>
    </row>
    <row r="56" spans="2:5" x14ac:dyDescent="0.3">
      <c r="B56"/>
      <c r="C56"/>
      <c r="D56"/>
      <c r="E56"/>
    </row>
    <row r="57" spans="2:5" x14ac:dyDescent="0.3">
      <c r="B57"/>
      <c r="C57"/>
      <c r="D57"/>
      <c r="E57"/>
    </row>
    <row r="58" spans="2:5" x14ac:dyDescent="0.3">
      <c r="B58"/>
      <c r="C58"/>
      <c r="D58"/>
      <c r="E58"/>
    </row>
    <row r="59" spans="2:5" x14ac:dyDescent="0.3">
      <c r="B59"/>
      <c r="C59"/>
      <c r="D59"/>
      <c r="E59"/>
    </row>
    <row r="60" spans="2:5" x14ac:dyDescent="0.3">
      <c r="C60"/>
      <c r="D60"/>
      <c r="E60"/>
    </row>
    <row r="61" spans="2:5" x14ac:dyDescent="0.3">
      <c r="C61"/>
      <c r="D61"/>
      <c r="E61"/>
    </row>
    <row r="62" spans="2:5" x14ac:dyDescent="0.3">
      <c r="C62"/>
      <c r="D62"/>
      <c r="E62"/>
    </row>
    <row r="63" spans="2:5" x14ac:dyDescent="0.3">
      <c r="C63"/>
      <c r="D63"/>
      <c r="E63"/>
    </row>
  </sheetData>
  <hyperlinks>
    <hyperlink ref="C31" location="Contents!A1" display="Back to Table of Contents" xr:uid="{C04AE317-AC76-42CD-B55D-E8F2561CCB82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dimension ref="B2:K28"/>
  <sheetViews>
    <sheetView showGridLines="0" workbookViewId="0"/>
  </sheetViews>
  <sheetFormatPr defaultRowHeight="14.4" x14ac:dyDescent="0.3"/>
  <cols>
    <col min="2" max="2" width="70.88671875" bestFit="1" customWidth="1"/>
    <col min="3" max="3" width="22.88671875" bestFit="1" customWidth="1"/>
    <col min="4" max="4" width="12.6640625" bestFit="1" customWidth="1"/>
    <col min="5" max="5" width="15.21875" style="38" bestFit="1" customWidth="1"/>
  </cols>
  <sheetData>
    <row r="2" spans="2:11" ht="18.600000000000001" thickBot="1" x14ac:dyDescent="0.4">
      <c r="B2" s="16" t="s">
        <v>120</v>
      </c>
    </row>
    <row r="3" spans="2:11" ht="16.2" thickBot="1" x14ac:dyDescent="0.35">
      <c r="B3" s="86" t="s">
        <v>0</v>
      </c>
      <c r="C3" s="88" t="s">
        <v>78</v>
      </c>
      <c r="D3" s="90" t="s">
        <v>80</v>
      </c>
      <c r="E3" s="91"/>
    </row>
    <row r="4" spans="2:11" ht="16.2" thickBot="1" x14ac:dyDescent="0.35">
      <c r="B4" s="87"/>
      <c r="C4" s="89"/>
      <c r="D4" s="18" t="s">
        <v>114</v>
      </c>
      <c r="E4" s="37" t="s">
        <v>97</v>
      </c>
    </row>
    <row r="5" spans="2:11" ht="15" x14ac:dyDescent="0.3">
      <c r="B5" s="21" t="s">
        <v>13</v>
      </c>
      <c r="C5" s="102">
        <v>206414</v>
      </c>
      <c r="D5" s="23">
        <v>1785</v>
      </c>
      <c r="E5" s="103">
        <v>18903</v>
      </c>
    </row>
    <row r="6" spans="2:11" ht="15" x14ac:dyDescent="0.3">
      <c r="B6" s="22" t="s">
        <v>73</v>
      </c>
      <c r="C6" s="102">
        <v>72098</v>
      </c>
      <c r="D6" s="23">
        <v>370</v>
      </c>
      <c r="E6" s="103">
        <v>2145</v>
      </c>
      <c r="H6" s="71"/>
      <c r="I6" s="71"/>
      <c r="J6" s="71"/>
      <c r="K6" s="71"/>
    </row>
    <row r="7" spans="2:11" ht="15" x14ac:dyDescent="0.3">
      <c r="B7" s="22" t="s">
        <v>64</v>
      </c>
      <c r="C7" s="102">
        <v>68506</v>
      </c>
      <c r="D7" s="23">
        <v>236</v>
      </c>
      <c r="E7" s="103">
        <v>2143</v>
      </c>
      <c r="H7" s="71"/>
      <c r="J7" s="71"/>
      <c r="K7" s="71"/>
    </row>
    <row r="8" spans="2:11" ht="15" x14ac:dyDescent="0.3">
      <c r="B8" s="22" t="s">
        <v>115</v>
      </c>
      <c r="C8" s="102">
        <v>57995</v>
      </c>
      <c r="D8" s="23">
        <v>260</v>
      </c>
      <c r="E8" s="103">
        <v>2592</v>
      </c>
      <c r="H8" s="71"/>
      <c r="K8" s="71"/>
    </row>
    <row r="9" spans="2:11" ht="15" x14ac:dyDescent="0.3">
      <c r="B9" s="22" t="s">
        <v>65</v>
      </c>
      <c r="C9" s="102">
        <v>49852</v>
      </c>
      <c r="D9" s="23">
        <v>71</v>
      </c>
      <c r="E9" s="103">
        <v>912</v>
      </c>
      <c r="H9" s="71"/>
      <c r="J9" s="71"/>
      <c r="K9" s="71"/>
    </row>
    <row r="10" spans="2:11" ht="15" x14ac:dyDescent="0.3">
      <c r="B10" s="22" t="s">
        <v>74</v>
      </c>
      <c r="C10" s="102">
        <v>31438</v>
      </c>
      <c r="D10" s="23">
        <v>79</v>
      </c>
      <c r="E10" s="103">
        <v>995</v>
      </c>
      <c r="H10" s="71"/>
    </row>
    <row r="11" spans="2:11" ht="15" x14ac:dyDescent="0.3">
      <c r="B11" s="22" t="s">
        <v>9</v>
      </c>
      <c r="C11" s="102">
        <v>21725</v>
      </c>
      <c r="D11" s="23">
        <v>183</v>
      </c>
      <c r="E11" s="103">
        <v>1340</v>
      </c>
      <c r="H11" s="71"/>
      <c r="K11" s="71"/>
    </row>
    <row r="12" spans="2:11" ht="15" x14ac:dyDescent="0.3">
      <c r="B12" s="22" t="s">
        <v>110</v>
      </c>
      <c r="C12" s="102">
        <v>19215</v>
      </c>
      <c r="D12" s="23">
        <v>266</v>
      </c>
      <c r="E12" s="103">
        <v>2782</v>
      </c>
      <c r="H12" s="71"/>
      <c r="K12" s="71"/>
    </row>
    <row r="13" spans="2:11" ht="15" x14ac:dyDescent="0.3">
      <c r="B13" s="22" t="s">
        <v>75</v>
      </c>
      <c r="C13" s="102">
        <v>15759</v>
      </c>
      <c r="D13" s="23">
        <v>5</v>
      </c>
      <c r="E13" s="103">
        <v>59</v>
      </c>
      <c r="H13" s="71"/>
      <c r="J13" s="71"/>
      <c r="K13" s="71"/>
    </row>
    <row r="14" spans="2:11" ht="15" x14ac:dyDescent="0.3">
      <c r="B14" s="22" t="s">
        <v>12</v>
      </c>
      <c r="C14" s="102">
        <v>5538</v>
      </c>
      <c r="D14" s="23">
        <v>25</v>
      </c>
      <c r="E14" s="103">
        <v>162</v>
      </c>
      <c r="H14" s="71"/>
    </row>
    <row r="15" spans="2:11" ht="15" x14ac:dyDescent="0.3">
      <c r="B15" s="22" t="s">
        <v>79</v>
      </c>
      <c r="C15" s="102">
        <v>4110</v>
      </c>
      <c r="D15" s="23">
        <v>1</v>
      </c>
      <c r="E15" s="103">
        <v>26</v>
      </c>
      <c r="H15" s="71"/>
    </row>
    <row r="16" spans="2:11" ht="15" x14ac:dyDescent="0.3">
      <c r="B16" s="22" t="s">
        <v>10</v>
      </c>
      <c r="C16" s="102">
        <v>2059</v>
      </c>
      <c r="D16" s="23">
        <v>6</v>
      </c>
      <c r="E16" s="103">
        <v>83</v>
      </c>
      <c r="H16" s="71"/>
    </row>
    <row r="17" spans="2:11" ht="15" x14ac:dyDescent="0.3">
      <c r="B17" s="22" t="s">
        <v>6</v>
      </c>
      <c r="C17" s="102">
        <v>462</v>
      </c>
      <c r="D17" s="23">
        <v>3</v>
      </c>
      <c r="E17" s="103">
        <v>21</v>
      </c>
      <c r="H17" s="71"/>
    </row>
    <row r="18" spans="2:11" ht="15" x14ac:dyDescent="0.3">
      <c r="B18" s="22" t="s">
        <v>116</v>
      </c>
      <c r="C18" s="102">
        <v>441</v>
      </c>
      <c r="D18" s="23">
        <v>2</v>
      </c>
      <c r="E18" s="103">
        <v>47</v>
      </c>
    </row>
    <row r="19" spans="2:11" ht="15" x14ac:dyDescent="0.3">
      <c r="B19" s="22" t="s">
        <v>117</v>
      </c>
      <c r="C19" s="102">
        <v>368</v>
      </c>
      <c r="D19" s="23">
        <v>5</v>
      </c>
      <c r="E19" s="103">
        <v>34</v>
      </c>
    </row>
    <row r="20" spans="2:11" ht="15" x14ac:dyDescent="0.3">
      <c r="B20" s="22" t="s">
        <v>8</v>
      </c>
      <c r="C20" s="102">
        <v>152</v>
      </c>
      <c r="D20" s="23">
        <v>1</v>
      </c>
      <c r="E20" s="103">
        <v>11</v>
      </c>
    </row>
    <row r="21" spans="2:11" ht="15" x14ac:dyDescent="0.3">
      <c r="B21" s="22" t="s">
        <v>7</v>
      </c>
      <c r="C21" s="102">
        <v>135</v>
      </c>
      <c r="D21" s="23">
        <v>2</v>
      </c>
      <c r="E21" s="104">
        <v>23</v>
      </c>
    </row>
    <row r="22" spans="2:11" ht="15" x14ac:dyDescent="0.3">
      <c r="B22" s="22" t="s">
        <v>76</v>
      </c>
      <c r="C22" s="102">
        <v>52</v>
      </c>
      <c r="D22" s="23" t="s">
        <v>41</v>
      </c>
      <c r="E22" s="104">
        <v>1</v>
      </c>
    </row>
    <row r="23" spans="2:11" ht="15.6" thickBot="1" x14ac:dyDescent="0.35">
      <c r="B23" s="22" t="s">
        <v>111</v>
      </c>
      <c r="C23" s="102">
        <v>26</v>
      </c>
      <c r="D23" s="23">
        <v>5</v>
      </c>
      <c r="E23" s="104">
        <v>23</v>
      </c>
    </row>
    <row r="24" spans="2:11" ht="16.2" thickBot="1" x14ac:dyDescent="0.35">
      <c r="B24" s="19" t="s">
        <v>112</v>
      </c>
      <c r="C24" s="20">
        <f>SUM(C5:C23)</f>
        <v>556345</v>
      </c>
      <c r="D24" s="20">
        <f t="shared" ref="D24:E24" si="0">SUM(D5:D23)</f>
        <v>3305</v>
      </c>
      <c r="E24" s="20">
        <f t="shared" si="0"/>
        <v>32302</v>
      </c>
    </row>
    <row r="25" spans="2:11" x14ac:dyDescent="0.3">
      <c r="B25" s="17" t="s">
        <v>113</v>
      </c>
      <c r="H25" s="71"/>
      <c r="I25" s="71"/>
      <c r="J25" s="71"/>
      <c r="K25" s="71"/>
    </row>
    <row r="28" spans="2:11" ht="15.6" x14ac:dyDescent="0.3">
      <c r="B28" s="15" t="s">
        <v>88</v>
      </c>
    </row>
  </sheetData>
  <mergeCells count="3">
    <mergeCell ref="B3:B4"/>
    <mergeCell ref="C3:C4"/>
    <mergeCell ref="D3:E3"/>
  </mergeCells>
  <hyperlinks>
    <hyperlink ref="B28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dimension ref="B2:I17"/>
  <sheetViews>
    <sheetView showGridLines="0" workbookViewId="0">
      <selection activeCell="B3" sqref="B3"/>
    </sheetView>
  </sheetViews>
  <sheetFormatPr defaultRowHeight="14.4" x14ac:dyDescent="0.3"/>
  <cols>
    <col min="2" max="2" width="29.6640625" customWidth="1"/>
    <col min="3" max="3" width="20.44140625" bestFit="1" customWidth="1"/>
    <col min="4" max="4" width="18.21875" bestFit="1" customWidth="1"/>
    <col min="5" max="5" width="13.109375" bestFit="1" customWidth="1"/>
    <col min="6" max="6" width="23.21875" bestFit="1" customWidth="1"/>
    <col min="7" max="7" width="12.88671875" bestFit="1" customWidth="1"/>
    <col min="8" max="8" width="16" customWidth="1"/>
    <col min="9" max="9" width="15.77734375" bestFit="1" customWidth="1"/>
  </cols>
  <sheetData>
    <row r="2" spans="2:9" ht="18.600000000000001" thickBot="1" x14ac:dyDescent="0.4">
      <c r="B2" s="25" t="s">
        <v>126</v>
      </c>
      <c r="C2" s="25"/>
      <c r="D2" s="25"/>
      <c r="E2" s="25"/>
      <c r="F2" s="25"/>
      <c r="G2" s="25"/>
      <c r="H2" s="25"/>
      <c r="I2" s="25"/>
    </row>
    <row r="3" spans="2:9" ht="16.2" thickBot="1" x14ac:dyDescent="0.35">
      <c r="B3" s="46" t="s">
        <v>0</v>
      </c>
      <c r="C3" s="47" t="s">
        <v>1</v>
      </c>
      <c r="D3" s="46" t="s">
        <v>2</v>
      </c>
      <c r="E3" s="48" t="s">
        <v>3</v>
      </c>
      <c r="F3" s="46" t="s">
        <v>99</v>
      </c>
      <c r="G3" s="48" t="s">
        <v>102</v>
      </c>
      <c r="H3" s="47" t="s">
        <v>4</v>
      </c>
      <c r="I3" s="49"/>
    </row>
    <row r="4" spans="2:9" ht="16.2" thickBot="1" x14ac:dyDescent="0.35">
      <c r="B4" s="50"/>
      <c r="C4" s="51"/>
      <c r="D4" s="50"/>
      <c r="E4" s="52"/>
      <c r="F4" s="50"/>
      <c r="G4" s="52" t="s">
        <v>103</v>
      </c>
      <c r="H4" s="70" t="s">
        <v>5</v>
      </c>
      <c r="I4" s="53" t="s">
        <v>100</v>
      </c>
    </row>
    <row r="5" spans="2:9" ht="15" x14ac:dyDescent="0.3">
      <c r="B5" s="54" t="s">
        <v>7</v>
      </c>
      <c r="C5" s="56">
        <v>135</v>
      </c>
      <c r="D5" s="57">
        <v>108</v>
      </c>
      <c r="E5" s="56">
        <v>2</v>
      </c>
      <c r="F5" s="57">
        <v>110</v>
      </c>
      <c r="G5" s="58">
        <v>0.77</v>
      </c>
      <c r="H5" s="58">
        <v>0.8</v>
      </c>
      <c r="I5" s="59">
        <v>0.81</v>
      </c>
    </row>
    <row r="6" spans="2:9" ht="15" x14ac:dyDescent="0.3">
      <c r="B6" s="55" t="s">
        <v>6</v>
      </c>
      <c r="C6" s="56">
        <v>368</v>
      </c>
      <c r="D6" s="57">
        <v>256</v>
      </c>
      <c r="E6" s="56">
        <v>25</v>
      </c>
      <c r="F6" s="57">
        <v>281</v>
      </c>
      <c r="G6" s="58">
        <v>0.69</v>
      </c>
      <c r="H6" s="58">
        <v>0.7</v>
      </c>
      <c r="I6" s="59">
        <v>0.76</v>
      </c>
    </row>
    <row r="7" spans="2:9" ht="15" x14ac:dyDescent="0.3">
      <c r="B7" s="55" t="s">
        <v>10</v>
      </c>
      <c r="C7" s="56">
        <v>2059</v>
      </c>
      <c r="D7" s="57">
        <v>1372</v>
      </c>
      <c r="E7" s="56">
        <v>104</v>
      </c>
      <c r="F7" s="57">
        <v>1476</v>
      </c>
      <c r="G7" s="58">
        <v>0.54</v>
      </c>
      <c r="H7" s="58">
        <v>0.67</v>
      </c>
      <c r="I7" s="59">
        <v>0.72</v>
      </c>
    </row>
    <row r="8" spans="2:9" ht="15" x14ac:dyDescent="0.3">
      <c r="B8" s="55" t="s">
        <v>9</v>
      </c>
      <c r="C8" s="56">
        <v>21725</v>
      </c>
      <c r="D8" s="57">
        <v>14187</v>
      </c>
      <c r="E8" s="56">
        <v>1208</v>
      </c>
      <c r="F8" s="57">
        <v>15395</v>
      </c>
      <c r="G8" s="58">
        <v>0.56000000000000005</v>
      </c>
      <c r="H8" s="58">
        <v>0.65</v>
      </c>
      <c r="I8" s="59">
        <v>0.71</v>
      </c>
    </row>
    <row r="9" spans="2:9" ht="15" x14ac:dyDescent="0.3">
      <c r="B9" s="55" t="s">
        <v>8</v>
      </c>
      <c r="C9" s="56">
        <v>141</v>
      </c>
      <c r="D9" s="57">
        <v>76</v>
      </c>
      <c r="E9" s="56">
        <v>6</v>
      </c>
      <c r="F9" s="57">
        <v>82</v>
      </c>
      <c r="G9" s="56">
        <v>0.65</v>
      </c>
      <c r="H9" s="57">
        <v>0.54</v>
      </c>
      <c r="I9" s="56">
        <v>0.57999999999999996</v>
      </c>
    </row>
    <row r="10" spans="2:9" ht="15" x14ac:dyDescent="0.3">
      <c r="B10" s="55" t="s">
        <v>11</v>
      </c>
      <c r="C10" s="56">
        <v>57995</v>
      </c>
      <c r="D10" s="57">
        <v>27827</v>
      </c>
      <c r="E10" s="56">
        <v>3298</v>
      </c>
      <c r="F10" s="57">
        <v>31125</v>
      </c>
      <c r="G10" s="56">
        <v>0.47</v>
      </c>
      <c r="H10" s="57">
        <v>0.48</v>
      </c>
      <c r="I10" s="56">
        <v>0.54</v>
      </c>
    </row>
    <row r="11" spans="2:9" ht="15" x14ac:dyDescent="0.3">
      <c r="B11" s="55" t="s">
        <v>89</v>
      </c>
      <c r="C11" s="56">
        <v>19215</v>
      </c>
      <c r="D11" s="57">
        <v>7584</v>
      </c>
      <c r="E11" s="56">
        <v>895</v>
      </c>
      <c r="F11" s="57">
        <v>8479</v>
      </c>
      <c r="G11" s="56">
        <v>0.39</v>
      </c>
      <c r="H11" s="57">
        <v>0.39</v>
      </c>
      <c r="I11" s="56">
        <v>0.44</v>
      </c>
    </row>
    <row r="12" spans="2:9" ht="15" x14ac:dyDescent="0.3">
      <c r="B12" s="55" t="s">
        <v>13</v>
      </c>
      <c r="C12" s="56">
        <v>206414</v>
      </c>
      <c r="D12" s="57">
        <v>63269</v>
      </c>
      <c r="E12" s="56">
        <v>5695</v>
      </c>
      <c r="F12" s="57">
        <v>68964</v>
      </c>
      <c r="G12" s="56">
        <v>0.4</v>
      </c>
      <c r="H12" s="57">
        <v>0.31</v>
      </c>
      <c r="I12" s="56">
        <v>0.33</v>
      </c>
    </row>
    <row r="13" spans="2:9" ht="15.6" thickBot="1" x14ac:dyDescent="0.35">
      <c r="B13" s="60" t="s">
        <v>12</v>
      </c>
      <c r="C13" s="56">
        <v>5538</v>
      </c>
      <c r="D13" s="57">
        <v>1498</v>
      </c>
      <c r="E13" s="56">
        <v>157</v>
      </c>
      <c r="F13" s="57">
        <v>1655</v>
      </c>
      <c r="G13" s="56">
        <v>0.2</v>
      </c>
      <c r="H13" s="57">
        <v>0.27</v>
      </c>
      <c r="I13" s="56">
        <v>0.3</v>
      </c>
    </row>
    <row r="14" spans="2:9" ht="16.2" thickBot="1" x14ac:dyDescent="0.35">
      <c r="B14" s="61" t="s">
        <v>77</v>
      </c>
      <c r="C14" s="62">
        <f>SUM(C5:C13)</f>
        <v>313590</v>
      </c>
      <c r="D14" s="62">
        <f t="shared" ref="D14:I14" si="0">SUM(D5:D13)</f>
        <v>116177</v>
      </c>
      <c r="E14" s="62">
        <f t="shared" si="0"/>
        <v>11390</v>
      </c>
      <c r="F14" s="62">
        <f t="shared" si="0"/>
        <v>127567</v>
      </c>
      <c r="G14" s="62"/>
      <c r="H14" s="105">
        <v>0.37</v>
      </c>
      <c r="I14" s="105">
        <v>0.41</v>
      </c>
    </row>
    <row r="16" spans="2:9" ht="15.6" x14ac:dyDescent="0.3">
      <c r="B16" s="15" t="s">
        <v>87</v>
      </c>
    </row>
    <row r="17" spans="5:5" x14ac:dyDescent="0.3">
      <c r="E17" s="71"/>
    </row>
  </sheetData>
  <hyperlinks>
    <hyperlink ref="B16" location="Contents!A1" display="Back to Table of Content" xr:uid="{EBF83FA2-BE56-446D-AB4E-EF25DBBD288F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dimension ref="B2:H15"/>
  <sheetViews>
    <sheetView showGridLines="0" zoomScaleNormal="100" workbookViewId="0">
      <pane ySplit="2" topLeftCell="A3" activePane="bottomLeft" state="frozen"/>
      <selection pane="bottomLeft" activeCell="B9" sqref="B9"/>
    </sheetView>
  </sheetViews>
  <sheetFormatPr defaultRowHeight="14.4" x14ac:dyDescent="0.3"/>
  <cols>
    <col min="2" max="2" width="46.88671875" customWidth="1"/>
    <col min="3" max="3" width="22.6640625" bestFit="1" customWidth="1"/>
    <col min="4" max="4" width="21.6640625" bestFit="1" customWidth="1"/>
    <col min="5" max="5" width="17.33203125" bestFit="1" customWidth="1"/>
    <col min="6" max="6" width="18.21875" bestFit="1" customWidth="1"/>
    <col min="7" max="7" width="25.5546875" bestFit="1" customWidth="1"/>
    <col min="8" max="8" width="31.33203125" bestFit="1" customWidth="1"/>
  </cols>
  <sheetData>
    <row r="2" spans="2:8" ht="18.600000000000001" thickBot="1" x14ac:dyDescent="0.4">
      <c r="B2" s="16" t="s">
        <v>127</v>
      </c>
    </row>
    <row r="3" spans="2:8" ht="15.6" x14ac:dyDescent="0.3">
      <c r="B3" s="64" t="s">
        <v>0</v>
      </c>
      <c r="C3" s="65" t="s">
        <v>81</v>
      </c>
      <c r="D3" s="66" t="s">
        <v>82</v>
      </c>
      <c r="E3" s="65" t="s">
        <v>83</v>
      </c>
      <c r="F3" s="66" t="s">
        <v>84</v>
      </c>
      <c r="G3" s="65" t="s">
        <v>85</v>
      </c>
      <c r="H3" s="67" t="s">
        <v>96</v>
      </c>
    </row>
    <row r="4" spans="2:8" ht="15" x14ac:dyDescent="0.3">
      <c r="B4" s="55" t="s">
        <v>8</v>
      </c>
      <c r="C4" s="108">
        <v>60</v>
      </c>
      <c r="D4" s="109">
        <v>59.9</v>
      </c>
      <c r="E4" s="108">
        <v>0.1</v>
      </c>
      <c r="F4" s="109">
        <v>60</v>
      </c>
      <c r="G4" s="58">
        <v>1</v>
      </c>
      <c r="H4" s="106">
        <v>1</v>
      </c>
    </row>
    <row r="5" spans="2:8" ht="15" x14ac:dyDescent="0.3">
      <c r="B5" s="55" t="s">
        <v>7</v>
      </c>
      <c r="C5" s="108">
        <v>55.2</v>
      </c>
      <c r="D5" s="109">
        <v>47.7</v>
      </c>
      <c r="E5" s="108">
        <v>4.2</v>
      </c>
      <c r="F5" s="109">
        <v>51.9</v>
      </c>
      <c r="G5" s="58">
        <v>0.86</v>
      </c>
      <c r="H5" s="106">
        <v>0.94</v>
      </c>
    </row>
    <row r="6" spans="2:8" ht="15" x14ac:dyDescent="0.3">
      <c r="B6" s="55" t="s">
        <v>10</v>
      </c>
      <c r="C6" s="108">
        <v>339.5</v>
      </c>
      <c r="D6" s="109">
        <v>260.2</v>
      </c>
      <c r="E6" s="108">
        <v>53.5</v>
      </c>
      <c r="F6" s="109">
        <v>313.60000000000002</v>
      </c>
      <c r="G6" s="58">
        <v>0.77</v>
      </c>
      <c r="H6" s="106">
        <v>0.92</v>
      </c>
    </row>
    <row r="7" spans="2:8" ht="15" x14ac:dyDescent="0.3">
      <c r="B7" s="55" t="s">
        <v>89</v>
      </c>
      <c r="C7" s="108">
        <v>6.1</v>
      </c>
      <c r="D7" s="109">
        <v>4.4000000000000004</v>
      </c>
      <c r="E7" s="108">
        <v>1</v>
      </c>
      <c r="F7" s="109">
        <v>5.5</v>
      </c>
      <c r="G7" s="58">
        <v>0.72</v>
      </c>
      <c r="H7" s="106">
        <v>0.89</v>
      </c>
    </row>
    <row r="8" spans="2:8" ht="15" x14ac:dyDescent="0.3">
      <c r="B8" s="55" t="s">
        <v>12</v>
      </c>
      <c r="C8" s="108">
        <v>1666.9</v>
      </c>
      <c r="D8" s="109">
        <v>1041.2</v>
      </c>
      <c r="E8" s="108">
        <v>349.9</v>
      </c>
      <c r="F8" s="109">
        <v>1391.1</v>
      </c>
      <c r="G8" s="58">
        <v>0.62</v>
      </c>
      <c r="H8" s="106">
        <v>0.83</v>
      </c>
    </row>
    <row r="9" spans="2:8" ht="15" x14ac:dyDescent="0.3">
      <c r="B9" s="55" t="s">
        <v>11</v>
      </c>
      <c r="C9" s="108">
        <v>1116.2</v>
      </c>
      <c r="D9" s="109">
        <v>816.5</v>
      </c>
      <c r="E9" s="108">
        <v>97.1</v>
      </c>
      <c r="F9" s="109">
        <v>913.7</v>
      </c>
      <c r="G9" s="58">
        <v>0.73</v>
      </c>
      <c r="H9" s="106">
        <v>0.82</v>
      </c>
    </row>
    <row r="10" spans="2:8" ht="15" x14ac:dyDescent="0.3">
      <c r="B10" s="55" t="s">
        <v>6</v>
      </c>
      <c r="C10" s="108">
        <v>26.9</v>
      </c>
      <c r="D10" s="109">
        <v>19.5</v>
      </c>
      <c r="E10" s="108">
        <v>1.8</v>
      </c>
      <c r="F10" s="109">
        <v>21.3</v>
      </c>
      <c r="G10" s="58">
        <v>0.72</v>
      </c>
      <c r="H10" s="106">
        <v>0.79</v>
      </c>
    </row>
    <row r="11" spans="2:8" ht="15" x14ac:dyDescent="0.3">
      <c r="B11" s="55" t="s">
        <v>13</v>
      </c>
      <c r="C11" s="108">
        <v>18.8</v>
      </c>
      <c r="D11" s="109">
        <v>11.3</v>
      </c>
      <c r="E11" s="108">
        <v>3.1</v>
      </c>
      <c r="F11" s="109">
        <v>14.5</v>
      </c>
      <c r="G11" s="58">
        <v>0.6</v>
      </c>
      <c r="H11" s="106">
        <v>0.77</v>
      </c>
    </row>
    <row r="12" spans="2:8" ht="15.6" thickBot="1" x14ac:dyDescent="0.35">
      <c r="B12" s="55" t="s">
        <v>9</v>
      </c>
      <c r="C12" s="108">
        <v>1949</v>
      </c>
      <c r="D12" s="109">
        <v>1074.0999999999999</v>
      </c>
      <c r="E12" s="108">
        <v>251.4</v>
      </c>
      <c r="F12" s="108">
        <v>1325.5</v>
      </c>
      <c r="G12" s="107">
        <v>0.55000000000000004</v>
      </c>
      <c r="H12" s="106">
        <v>0.68</v>
      </c>
    </row>
    <row r="13" spans="2:8" ht="16.2" thickBot="1" x14ac:dyDescent="0.35">
      <c r="B13" s="61" t="s">
        <v>77</v>
      </c>
      <c r="C13" s="110">
        <f>SUM(C4:C12)</f>
        <v>5238.6000000000004</v>
      </c>
      <c r="D13" s="110">
        <f t="shared" ref="D13:F13" si="0">SUM(D4:D12)</f>
        <v>3334.8</v>
      </c>
      <c r="E13" s="110">
        <f t="shared" si="0"/>
        <v>762.1</v>
      </c>
      <c r="F13" s="110">
        <f t="shared" si="0"/>
        <v>4097.1000000000004</v>
      </c>
      <c r="G13" s="68">
        <v>0.64</v>
      </c>
      <c r="H13" s="63">
        <v>0.78</v>
      </c>
    </row>
    <row r="15" spans="2:8" ht="15.6" x14ac:dyDescent="0.3">
      <c r="B15" s="15" t="s">
        <v>101</v>
      </c>
    </row>
  </sheetData>
  <hyperlinks>
    <hyperlink ref="B15" location="Contents!A1" display="Back to Table Content" xr:uid="{6C8C94B2-835E-4C47-8C32-53A042A4AA2C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dimension ref="A2:M29"/>
  <sheetViews>
    <sheetView showGridLines="0" zoomScale="70" zoomScaleNormal="70" workbookViewId="0">
      <selection activeCell="H5" sqref="H5"/>
    </sheetView>
  </sheetViews>
  <sheetFormatPr defaultRowHeight="13.2" x14ac:dyDescent="0.3"/>
  <cols>
    <col min="1" max="1" width="8.88671875" style="26"/>
    <col min="2" max="2" width="87.33203125" style="26" bestFit="1" customWidth="1"/>
    <col min="3" max="3" width="15.21875" style="26" customWidth="1"/>
    <col min="4" max="5" width="24.6640625" style="26" bestFit="1" customWidth="1"/>
    <col min="6" max="6" width="12.109375" style="26" customWidth="1"/>
    <col min="7" max="7" width="18.88671875" style="80" customWidth="1"/>
    <col min="8" max="8" width="21.33203125" style="26" customWidth="1"/>
    <col min="9" max="9" width="16" style="26" customWidth="1"/>
    <col min="10" max="10" width="14.21875" style="26" bestFit="1" customWidth="1"/>
    <col min="11" max="11" width="76.109375" style="26" bestFit="1" customWidth="1"/>
    <col min="12" max="12" width="15.77734375" style="26" bestFit="1" customWidth="1"/>
    <col min="13" max="13" width="19.33203125" style="26" bestFit="1" customWidth="1"/>
    <col min="14" max="15" width="8.88671875" style="26"/>
    <col min="16" max="16" width="13.5546875" style="26" bestFit="1" customWidth="1"/>
    <col min="17" max="17" width="14.88671875" style="26" bestFit="1" customWidth="1"/>
    <col min="18" max="16384" width="8.88671875" style="26"/>
  </cols>
  <sheetData>
    <row r="2" spans="1:13" ht="18" x14ac:dyDescent="0.35">
      <c r="A2" s="36"/>
      <c r="B2" s="16" t="s">
        <v>125</v>
      </c>
      <c r="C2" s="36"/>
      <c r="D2" s="36"/>
      <c r="E2" s="36"/>
    </row>
    <row r="3" spans="1:13" ht="13.8" thickBot="1" x14ac:dyDescent="0.35"/>
    <row r="4" spans="1:13" ht="18.600000000000001" thickBot="1" x14ac:dyDescent="0.4">
      <c r="B4" s="115" t="s">
        <v>93</v>
      </c>
      <c r="C4" s="115" t="s">
        <v>64</v>
      </c>
      <c r="D4" s="115" t="s">
        <v>9</v>
      </c>
      <c r="E4" s="115" t="s">
        <v>65</v>
      </c>
      <c r="F4" s="115" t="s">
        <v>121</v>
      </c>
      <c r="G4" s="115" t="s">
        <v>122</v>
      </c>
      <c r="H4" s="115" t="s">
        <v>128</v>
      </c>
      <c r="J4" s="74"/>
      <c r="K4" s="74"/>
      <c r="L4" s="74"/>
      <c r="M4" s="74"/>
    </row>
    <row r="5" spans="1:13" ht="17.399999999999999" x14ac:dyDescent="0.3">
      <c r="B5" s="113" t="s">
        <v>60</v>
      </c>
      <c r="C5" s="114">
        <v>0</v>
      </c>
      <c r="D5" s="114">
        <v>2.6505980400000042</v>
      </c>
      <c r="E5" s="114">
        <v>0</v>
      </c>
      <c r="F5" s="114">
        <v>0.29866634999999997</v>
      </c>
      <c r="G5" s="114">
        <v>0</v>
      </c>
      <c r="H5" s="114">
        <v>2.9492643900000042</v>
      </c>
      <c r="J5" s="74"/>
      <c r="K5" s="74"/>
      <c r="L5" s="74"/>
      <c r="M5" s="74"/>
    </row>
    <row r="6" spans="1:13" ht="17.399999999999999" x14ac:dyDescent="0.3">
      <c r="B6" s="113" t="s">
        <v>50</v>
      </c>
      <c r="C6" s="114">
        <v>0</v>
      </c>
      <c r="D6" s="114">
        <v>0.68995493000000008</v>
      </c>
      <c r="E6" s="114">
        <v>0</v>
      </c>
      <c r="F6" s="114">
        <v>1.217148E-2</v>
      </c>
      <c r="G6" s="114">
        <v>0</v>
      </c>
      <c r="H6" s="114">
        <v>0.70212640999999998</v>
      </c>
    </row>
    <row r="7" spans="1:13" ht="17.399999999999999" x14ac:dyDescent="0.3">
      <c r="B7" s="113" t="s">
        <v>54</v>
      </c>
      <c r="C7" s="114">
        <v>0</v>
      </c>
      <c r="D7" s="114">
        <v>3.9693252700000006</v>
      </c>
      <c r="E7" s="114">
        <v>0</v>
      </c>
      <c r="F7" s="114">
        <v>6.004545E-2</v>
      </c>
      <c r="G7" s="114">
        <v>0.19399527999999999</v>
      </c>
      <c r="H7" s="114">
        <v>4.2233660000000013</v>
      </c>
    </row>
    <row r="8" spans="1:13" s="81" customFormat="1" ht="17.399999999999999" x14ac:dyDescent="0.3">
      <c r="B8" s="113" t="s">
        <v>70</v>
      </c>
      <c r="C8" s="114">
        <v>0</v>
      </c>
      <c r="D8" s="114">
        <v>8.9712679999999989E-2</v>
      </c>
      <c r="E8" s="114">
        <v>0</v>
      </c>
      <c r="F8" s="114">
        <v>0</v>
      </c>
      <c r="G8" s="114">
        <v>0</v>
      </c>
      <c r="H8" s="114">
        <v>8.9712679999999989E-2</v>
      </c>
    </row>
    <row r="9" spans="1:13" s="81" customFormat="1" ht="17.399999999999999" x14ac:dyDescent="0.3">
      <c r="B9" s="113" t="s">
        <v>55</v>
      </c>
      <c r="C9" s="114">
        <v>0</v>
      </c>
      <c r="D9" s="114">
        <v>15.009638460000001</v>
      </c>
      <c r="E9" s="114">
        <v>0</v>
      </c>
      <c r="F9" s="114">
        <v>9.4059000000000005E-4</v>
      </c>
      <c r="G9" s="114">
        <v>0</v>
      </c>
      <c r="H9" s="114">
        <v>15.01057905</v>
      </c>
    </row>
    <row r="10" spans="1:13" ht="17.399999999999999" x14ac:dyDescent="0.3">
      <c r="B10" s="113" t="s">
        <v>59</v>
      </c>
      <c r="C10" s="114">
        <v>0</v>
      </c>
      <c r="D10" s="114">
        <v>0</v>
      </c>
      <c r="E10" s="114">
        <v>0</v>
      </c>
      <c r="F10" s="114">
        <v>5.628288E-2</v>
      </c>
      <c r="G10" s="114">
        <v>6.8003100000000011E-2</v>
      </c>
      <c r="H10" s="114">
        <v>0.12428598</v>
      </c>
      <c r="J10" s="39"/>
      <c r="K10" s="39"/>
    </row>
    <row r="11" spans="1:13" s="81" customFormat="1" ht="17.399999999999999" x14ac:dyDescent="0.3">
      <c r="B11" s="113" t="s">
        <v>53</v>
      </c>
      <c r="C11" s="114">
        <v>0</v>
      </c>
      <c r="D11" s="114">
        <v>6.1473743700000005</v>
      </c>
      <c r="E11" s="114">
        <v>0</v>
      </c>
      <c r="F11" s="114">
        <v>0</v>
      </c>
      <c r="G11" s="114">
        <v>0</v>
      </c>
      <c r="H11" s="114">
        <v>6.1473743700000005</v>
      </c>
    </row>
    <row r="12" spans="1:13" s="81" customFormat="1" ht="17.399999999999999" x14ac:dyDescent="0.3">
      <c r="B12" s="113" t="s">
        <v>61</v>
      </c>
      <c r="C12" s="114">
        <v>0</v>
      </c>
      <c r="D12" s="114">
        <v>5.611447E-2</v>
      </c>
      <c r="E12" s="114">
        <v>0</v>
      </c>
      <c r="F12" s="114">
        <v>0</v>
      </c>
      <c r="G12" s="114">
        <v>0</v>
      </c>
      <c r="H12" s="114">
        <v>5.611447E-2</v>
      </c>
    </row>
    <row r="13" spans="1:13" s="81" customFormat="1" ht="17.399999999999999" x14ac:dyDescent="0.3">
      <c r="B13" s="113" t="s">
        <v>49</v>
      </c>
      <c r="C13" s="114">
        <v>0</v>
      </c>
      <c r="D13" s="114">
        <v>19.758417970000195</v>
      </c>
      <c r="E13" s="114">
        <v>0</v>
      </c>
      <c r="F13" s="114">
        <v>1.6803080000000001E-2</v>
      </c>
      <c r="G13" s="114">
        <v>2.7097720000000002E-2</v>
      </c>
      <c r="H13" s="114">
        <v>19.802318770000195</v>
      </c>
    </row>
    <row r="14" spans="1:13" s="81" customFormat="1" ht="17.399999999999999" x14ac:dyDescent="0.3">
      <c r="B14" s="113" t="s">
        <v>123</v>
      </c>
      <c r="C14" s="114">
        <v>0</v>
      </c>
      <c r="D14" s="114">
        <v>1215.5558154060002</v>
      </c>
      <c r="E14" s="114">
        <v>0</v>
      </c>
      <c r="F14" s="114">
        <v>0</v>
      </c>
      <c r="G14" s="114">
        <v>0</v>
      </c>
      <c r="H14" s="114">
        <v>1215.5558154060002</v>
      </c>
    </row>
    <row r="15" spans="1:13" s="81" customFormat="1" ht="17.399999999999999" x14ac:dyDescent="0.3">
      <c r="B15" s="113" t="s">
        <v>56</v>
      </c>
      <c r="C15" s="114">
        <v>0</v>
      </c>
      <c r="D15" s="114">
        <v>1.5870023899999999</v>
      </c>
      <c r="E15" s="114">
        <v>0</v>
      </c>
      <c r="F15" s="114">
        <v>0.45329573000000006</v>
      </c>
      <c r="G15" s="114">
        <v>7.8200000000000006E-3</v>
      </c>
      <c r="H15" s="114">
        <v>2.0481181199999998</v>
      </c>
      <c r="J15" s="111"/>
    </row>
    <row r="16" spans="1:13" s="81" customFormat="1" ht="17.399999999999999" x14ac:dyDescent="0.3">
      <c r="B16" s="113" t="s">
        <v>52</v>
      </c>
      <c r="C16" s="114">
        <v>0</v>
      </c>
      <c r="D16" s="114">
        <v>18.877130799999996</v>
      </c>
      <c r="E16" s="114">
        <v>0</v>
      </c>
      <c r="F16" s="114">
        <v>0.11217048999999998</v>
      </c>
      <c r="G16" s="114">
        <v>0</v>
      </c>
      <c r="H16" s="114">
        <v>18.989301289999997</v>
      </c>
    </row>
    <row r="17" spans="2:8" s="81" customFormat="1" ht="17.399999999999999" x14ac:dyDescent="0.3">
      <c r="B17" s="113" t="s">
        <v>58</v>
      </c>
      <c r="C17" s="114">
        <v>0</v>
      </c>
      <c r="D17" s="114">
        <v>0.27435669000000001</v>
      </c>
      <c r="E17" s="114">
        <v>0</v>
      </c>
      <c r="F17" s="114">
        <v>1.3692719999999999E-2</v>
      </c>
      <c r="G17" s="114">
        <v>0</v>
      </c>
      <c r="H17" s="114">
        <v>0.28804940999999995</v>
      </c>
    </row>
    <row r="18" spans="2:8" s="81" customFormat="1" ht="17.399999999999999" x14ac:dyDescent="0.3">
      <c r="B18" s="113" t="s">
        <v>48</v>
      </c>
      <c r="C18" s="114">
        <v>0</v>
      </c>
      <c r="D18" s="114">
        <v>22.425542229999969</v>
      </c>
      <c r="E18" s="114">
        <v>0</v>
      </c>
      <c r="F18" s="114">
        <v>0.1556575</v>
      </c>
      <c r="G18" s="114">
        <v>5.745186E-2</v>
      </c>
      <c r="H18" s="114">
        <v>22.63865158999997</v>
      </c>
    </row>
    <row r="19" spans="2:8" s="81" customFormat="1" ht="17.399999999999999" x14ac:dyDescent="0.3">
      <c r="B19" s="113" t="s">
        <v>124</v>
      </c>
      <c r="C19" s="114">
        <v>0</v>
      </c>
      <c r="D19" s="114">
        <v>8.1385369999999999E-2</v>
      </c>
      <c r="E19" s="114">
        <v>0</v>
      </c>
      <c r="F19" s="114">
        <v>0</v>
      </c>
      <c r="G19" s="114">
        <v>0</v>
      </c>
      <c r="H19" s="114">
        <v>8.1385369999999999E-2</v>
      </c>
    </row>
    <row r="20" spans="2:8" s="81" customFormat="1" ht="17.399999999999999" x14ac:dyDescent="0.3">
      <c r="B20" s="113" t="s">
        <v>47</v>
      </c>
      <c r="C20" s="114">
        <v>7.28366779</v>
      </c>
      <c r="D20" s="114">
        <v>23.854893493999921</v>
      </c>
      <c r="E20" s="114">
        <v>0.95112640000000015</v>
      </c>
      <c r="F20" s="114">
        <v>0.24442701000000003</v>
      </c>
      <c r="G20" s="114">
        <v>6.3734734099999999</v>
      </c>
      <c r="H20" s="114">
        <v>38.707588103999917</v>
      </c>
    </row>
    <row r="21" spans="2:8" s="81" customFormat="1" ht="18" thickBot="1" x14ac:dyDescent="0.35">
      <c r="B21" s="113" t="s">
        <v>51</v>
      </c>
      <c r="C21" s="114">
        <v>0</v>
      </c>
      <c r="D21" s="114">
        <v>3.5159509999999998E-2</v>
      </c>
      <c r="E21" s="114">
        <v>0</v>
      </c>
      <c r="F21" s="114">
        <v>2.5507890799999995</v>
      </c>
      <c r="G21" s="114">
        <v>0</v>
      </c>
      <c r="H21" s="114">
        <v>2.5859485899999992</v>
      </c>
    </row>
    <row r="22" spans="2:8" s="81" customFormat="1" ht="18.600000000000001" thickBot="1" x14ac:dyDescent="0.4">
      <c r="B22" s="115" t="s">
        <v>128</v>
      </c>
      <c r="C22" s="112">
        <v>7.28366779</v>
      </c>
      <c r="D22" s="112">
        <v>1331.0624220800005</v>
      </c>
      <c r="E22" s="112">
        <v>0.95112640000000015</v>
      </c>
      <c r="F22" s="112">
        <v>3.9749423599999996</v>
      </c>
      <c r="G22" s="112">
        <v>6.7278413700000002</v>
      </c>
      <c r="H22" s="112">
        <v>1349.9999999999998</v>
      </c>
    </row>
    <row r="23" spans="2:8" x14ac:dyDescent="0.3">
      <c r="G23" s="26"/>
    </row>
    <row r="25" spans="2:8" ht="15.6" x14ac:dyDescent="0.3">
      <c r="B25" s="15" t="s">
        <v>101</v>
      </c>
      <c r="C25" s="39"/>
    </row>
    <row r="26" spans="2:8" ht="14.4" x14ac:dyDescent="0.3">
      <c r="B26"/>
      <c r="C26"/>
      <c r="D26"/>
      <c r="E26"/>
      <c r="F26"/>
      <c r="G26" s="75"/>
      <c r="H26"/>
    </row>
    <row r="27" spans="2:8" ht="14.4" x14ac:dyDescent="0.3">
      <c r="B27"/>
      <c r="C27"/>
      <c r="D27"/>
      <c r="E27"/>
      <c r="F27"/>
      <c r="G27" s="75"/>
      <c r="H27"/>
    </row>
    <row r="28" spans="2:8" ht="14.4" x14ac:dyDescent="0.3">
      <c r="B28"/>
      <c r="C28"/>
      <c r="D28"/>
      <c r="E28"/>
      <c r="F28"/>
      <c r="G28" s="75"/>
      <c r="H28" s="85"/>
    </row>
    <row r="29" spans="2:8" ht="14.4" x14ac:dyDescent="0.3">
      <c r="B29"/>
      <c r="C29"/>
      <c r="D29"/>
      <c r="E29"/>
      <c r="F29"/>
      <c r="G29" s="75"/>
      <c r="H29" s="85"/>
    </row>
  </sheetData>
  <hyperlinks>
    <hyperlink ref="B25" location="Contents!A1" display="Back to Table Content" xr:uid="{3859F075-B23F-4780-BC29-156740601AED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21" ma:contentTypeDescription="Create a new document." ma:contentTypeScope="" ma:versionID="9873de0ee9638aa99c1dd4ab9d2fb327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1503be2bd0d2b1ab6cb72b0af48256b5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757FF4-A55D-4BCF-834C-1FB4151DE460}">
  <ds:schemaRefs>
    <ds:schemaRef ds:uri="http://purl.org/dc/dcmitype/"/>
    <ds:schemaRef ds:uri="535ddf26-c045-4728-9502-64034f99831b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7913055-cd35-4c1b-be54-2b3300ab1f3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1AEF35-1BC3-4951-9DAC-FA3E2482C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44</vt:i4>
      </vt:variant>
    </vt:vector>
  </HeadingPairs>
  <TitlesOfParts>
    <vt:vector size="51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'Table 4'!_ftn1</vt:lpstr>
      <vt:lpstr>'Table 4'!_ftn2</vt:lpstr>
      <vt:lpstr>'Table 3'!_ftnref1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1'!_Hlk147393252</vt:lpstr>
      <vt:lpstr>'Table 1'!_Hlk147393392</vt:lpstr>
      <vt:lpstr>'Table 1'!_Hlk147393609</vt:lpstr>
      <vt:lpstr>'Table 1'!_Hlk147393708</vt:lpstr>
      <vt:lpstr>'Table 1'!_Hlk147402849</vt:lpstr>
      <vt:lpstr>'Table 1'!_Hlk147403010</vt:lpstr>
      <vt:lpstr>'Table 2'!_Hlk152679891</vt:lpstr>
      <vt:lpstr>'Table 2'!_Hlk152679925</vt:lpstr>
      <vt:lpstr>'Table 2'!_Hlk152679956</vt:lpstr>
      <vt:lpstr>'Table 2'!_Hlk152680685</vt:lpstr>
      <vt:lpstr>'Table 1'!_Hlk160529192</vt:lpstr>
      <vt:lpstr>'Table 1'!_Hlk160529228</vt:lpstr>
      <vt:lpstr>'Table 1'!_Hlk160529268</vt:lpstr>
      <vt:lpstr>'Table 1'!_Hlk160529370</vt:lpstr>
      <vt:lpstr>'Table 1'!_Hlk160626159</vt:lpstr>
      <vt:lpstr>'Table 1'!_Hlk160628187</vt:lpstr>
      <vt:lpstr>'Table 1'!_Hlk160628217</vt:lpstr>
      <vt:lpstr>'Table 1'!_Hlk171067068</vt:lpstr>
      <vt:lpstr>'Table 1'!_Hlk171067147</vt:lpstr>
      <vt:lpstr>'Table 1'!_Hlk173922430</vt:lpstr>
      <vt:lpstr>'Table 1'!_Hlk173922460</vt:lpstr>
      <vt:lpstr>'Table 1'!_Hlk173923632</vt:lpstr>
      <vt:lpstr>'Table 1'!_Hlk173923679</vt:lpstr>
      <vt:lpstr>'Table 1'!_Hlk173923694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JONATHAN MSONI</cp:lastModifiedBy>
  <dcterms:created xsi:type="dcterms:W3CDTF">2023-08-04T08:16:22Z</dcterms:created>
  <dcterms:modified xsi:type="dcterms:W3CDTF">2024-08-13T10:06:07Z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