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daedn\OneDrive - Zambia Revenue Authority\Documents\Work - 2024\Statistics\Monthly Tax Statistics Bulletin\November 2024\"/>
    </mc:Choice>
  </mc:AlternateContent>
  <xr:revisionPtr revIDLastSave="0" documentId="13_ncr:1_{BC0441E2-E7AF-4AA4-A659-64249EC603DD}" xr6:coauthVersionLast="36" xr6:coauthVersionMax="36" xr10:uidLastSave="{00000000-0000-0000-0000-000000000000}"/>
  <bookViews>
    <workbookView xWindow="0" yWindow="0" windowWidth="15732" windowHeight="6960" tabRatio="779" firstSheet="1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4'!$B$6</definedName>
    <definedName name="_ftn2" localSheetId="4">'Table 4'!$B$5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63123628" localSheetId="1">'Table 1'!#REF!</definedName>
    <definedName name="_Ref176474602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29" i="4"/>
  <c r="C29" i="4"/>
  <c r="F13" i="8" l="1"/>
  <c r="C23" i="3"/>
  <c r="D23" i="3"/>
  <c r="E23" i="3"/>
  <c r="F23" i="3"/>
  <c r="G23" i="3"/>
  <c r="H23" i="3"/>
</calcChain>
</file>

<file path=xl/sharedStrings.xml><?xml version="1.0" encoding="utf-8"?>
<sst xmlns="http://schemas.openxmlformats.org/spreadsheetml/2006/main" count="202" uniqueCount="129">
  <si>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</si>
  <si>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</si>
  <si>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</si>
  <si>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</si>
  <si>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</si>
  <si>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</si>
  <si>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</si>
  <si>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</si>
  <si>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</si>
  <si>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</si>
  <si>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</si>
  <si>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</si>
  <si>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</si>
  <si>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</si>
  <si>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</si>
  <si>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</si>
  <si>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</si>
  <si>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</si>
  <si>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</si>
  <si>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</si>
  <si>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</si>
  <si>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</si>
  <si>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</si>
  <si>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</si>
  <si>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</si>
  <si>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</si>
  <si>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</si>
  <si>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</si>
  <si>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</si>
  <si>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</si>
  <si>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</si>
  <si>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</si>
  <si>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</si>
  <si>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</si>
  <si>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</si>
  <si>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</si>
  <si>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</si>
  <si>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</si>
  <si>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</si>
  <si>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</si>
  <si>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</si>
  <si>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</si>
  <si>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</si>
  <si>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</si>
  <si>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</si>
  <si>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</si>
  <si>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</si>
  <si>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</si>
  <si>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</si>
  <si>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</si>
  <si>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</si>
  <si>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</si>
  <si>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</si>
  <si>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</si>
  <si>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</si>
  <si>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</si>
  <si>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</si>
  <si>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</si>
  <si>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</si>
  <si>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</si>
  <si>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</si>
  <si>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</si>
  <si>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</si>
  <si>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</si>
  <si>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</si>
  <si>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</si>
  <si>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</si>
  <si>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</si>
  <si>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</si>
  <si>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</si>
  <si>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</si>
  <si>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</si>
  <si>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</si>
  <si>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</si>
  <si>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</si>
  <si>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</si>
  <si>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</si>
  <si>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</si>
  <si>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</si>
  <si>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</si>
  <si>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</si>
  <si>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</si>
  <si>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</si>
  <si>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</si>
  <si>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</si>
  <si>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</si>
  <si>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</si>
  <si>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</si>
  <si>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</si>
  <si>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</si>
  <si>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</si>
  <si>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</si>
  <si>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</si>
  <si>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</si>
  <si>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</si>
  <si>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</si>
  <si>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</si>
  <si>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</si>
  <si>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</si>
  <si>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</si>
  <si>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</si>
  <si>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</si>
  <si>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 xml:space="preserve">Target </t>
  </si>
  <si>
    <t>(On-time)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</si>
  <si>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</si>
  <si>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</si>
  <si>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</si>
  <si>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</si>
  <si>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</si>
  <si>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</si>
  <si>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Rental tax type</t>
  </si>
  <si>
    <t>Value Added Tax on Cross Border Electronic Service Suppliers</t>
  </si>
  <si>
    <t>Grand Total</t>
  </si>
  <si>
    <t>Customs</t>
  </si>
  <si>
    <t>Pay As You Earn</t>
  </si>
  <si>
    <t>Value Added Tax For Oil Marketing Companies</t>
  </si>
  <si>
    <t>VAT for foreign suppliers</t>
  </si>
  <si>
    <t xml:space="preserve"> -  </t>
  </si>
  <si>
    <t xml:space="preserve"> -   </t>
  </si>
  <si>
    <t>Unclassified/Individuals</t>
  </si>
  <si>
    <t>Table 6: Tax Refunds Payments by sector K'million, November 2024</t>
  </si>
  <si>
    <t>Table 1: Actual Revenue Collection against Parliament Target, November 2024 (K’ Million)</t>
  </si>
  <si>
    <t>Table 2: January to November 2024 Gross Collections by Sector, K ’Million</t>
  </si>
  <si>
    <t>Taxpayer population (number of active tax accounts) as at end of November, 2024</t>
  </si>
  <si>
    <t>Table 3: Taxpayer population, November 2024</t>
  </si>
  <si>
    <t>Table 4: November 2024 Return Filing Compliance Rates</t>
  </si>
  <si>
    <t>Table 5: November 2024 payment compliance rates by value (K’ million)</t>
  </si>
  <si>
    <t>Table 2: November 2024 Gross Collections by Sector, K ’Million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</si>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</sst>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0" fontId="15" fillId="0" borderId="9" xfId="0" applyFont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0" fontId="14" fillId="4" borderId="1" xfId="0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top"/>
    </xf>
    <xf numFmtId="166" fontId="8" fillId="3" borderId="27" xfId="0" applyNumberFormat="1" applyFont="1" applyFill="1" applyBorder="1" applyAlignment="1">
      <alignment horizontal="right" vertical="center"/>
    </xf>
    <xf numFmtId="0" fontId="0" fillId="0" borderId="0" xfId="0" applyFont="1"/>
    <xf numFmtId="43" fontId="17" fillId="0" borderId="0" xfId="0" applyNumberFormat="1" applyFont="1"/>
    <xf numFmtId="0" fontId="13" fillId="0" borderId="0" xfId="0" pivotButton="1" applyFont="1"/>
    <xf numFmtId="165" fontId="14" fillId="4" borderId="2" xfId="1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right"/>
    </xf>
    <xf numFmtId="165" fontId="14" fillId="4" borderId="9" xfId="1" applyNumberFormat="1" applyFont="1" applyFill="1" applyBorder="1" applyAlignment="1">
      <alignment horizontal="right"/>
    </xf>
    <xf numFmtId="165" fontId="14" fillId="4" borderId="1" xfId="1" applyNumberFormat="1" applyFont="1" applyFill="1" applyBorder="1" applyAlignment="1">
      <alignment horizontal="right"/>
    </xf>
    <xf numFmtId="0" fontId="14" fillId="4" borderId="9" xfId="0" applyFont="1" applyFill="1" applyBorder="1" applyAlignment="1">
      <alignment horizontal="center"/>
    </xf>
    <xf numFmtId="43" fontId="14" fillId="4" borderId="9" xfId="1" applyFont="1" applyFill="1" applyBorder="1" applyAlignment="1"/>
    <xf numFmtId="0" fontId="13" fillId="0" borderId="0" xfId="0" applyFont="1" applyFill="1"/>
    <xf numFmtId="0" fontId="15" fillId="0" borderId="9" xfId="0" applyFont="1" applyFill="1" applyBorder="1"/>
    <xf numFmtId="43" fontId="0" fillId="0" borderId="0" xfId="0" applyNumberFormat="1"/>
    <xf numFmtId="0" fontId="15" fillId="3" borderId="36" xfId="0" applyFont="1" applyFill="1" applyBorder="1" applyAlignment="1">
      <alignment horizontal="right" vertical="center"/>
    </xf>
    <xf numFmtId="0" fontId="15" fillId="3" borderId="34" xfId="0" applyFont="1" applyFill="1" applyBorder="1" applyAlignment="1">
      <alignment horizontal="right" vertical="center"/>
    </xf>
    <xf numFmtId="3" fontId="15" fillId="3" borderId="30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right" vertical="center"/>
    </xf>
    <xf numFmtId="3" fontId="15" fillId="3" borderId="38" xfId="0" applyNumberFormat="1" applyFont="1" applyFill="1" applyBorder="1" applyAlignment="1">
      <alignment horizontal="right" vertical="center"/>
    </xf>
    <xf numFmtId="3" fontId="15" fillId="3" borderId="39" xfId="0" applyNumberFormat="1" applyFont="1" applyFill="1" applyBorder="1" applyAlignment="1">
      <alignment horizontal="right" vertical="center"/>
    </xf>
    <xf numFmtId="0" fontId="15" fillId="3" borderId="38" xfId="0" applyFont="1" applyFill="1" applyBorder="1" applyAlignment="1">
      <alignment horizontal="right" vertical="center"/>
    </xf>
    <xf numFmtId="3" fontId="14" fillId="4" borderId="7" xfId="0" applyNumberFormat="1" applyFont="1" applyFill="1" applyBorder="1" applyAlignment="1">
      <alignment horizontal="right" vertical="center"/>
    </xf>
    <xf numFmtId="165" fontId="15" fillId="3" borderId="30" xfId="1" applyNumberFormat="1" applyFont="1" applyFill="1" applyBorder="1" applyAlignment="1">
      <alignment horizontal="center" vertical="center"/>
    </xf>
    <xf numFmtId="165" fontId="15" fillId="3" borderId="31" xfId="1" applyNumberFormat="1" applyFont="1" applyFill="1" applyBorder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165" fontId="14" fillId="4" borderId="4" xfId="1" applyNumberFormat="1" applyFont="1" applyFill="1" applyBorder="1" applyAlignment="1">
      <alignment horizontal="right"/>
    </xf>
    <xf numFmtId="0" fontId="9" fillId="4" borderId="9" xfId="0" applyFont="1" applyFill="1" applyBorder="1"/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5" fontId="13" fillId="0" borderId="0" xfId="1" applyNumberFormat="1" applyFont="1"/>
    <xf numFmtId="165" fontId="13" fillId="0" borderId="0" xfId="1" applyNumberFormat="1" applyFont="1" applyFill="1"/>
    <xf numFmtId="165" fontId="13" fillId="0" borderId="0" xfId="0" applyNumberFormat="1" applyFont="1"/>
    <xf numFmtId="0" fontId="14" fillId="4" borderId="4" xfId="0" applyFont="1" applyFill="1" applyBorder="1" applyAlignment="1">
      <alignment horizontal="right"/>
    </xf>
    <xf numFmtId="0" fontId="14" fillId="4" borderId="11" xfId="0" applyFont="1" applyFill="1" applyBorder="1" applyAlignment="1">
      <alignment horizontal="right"/>
    </xf>
    <xf numFmtId="165" fontId="15" fillId="0" borderId="32" xfId="1" applyNumberFormat="1" applyFont="1" applyBorder="1" applyAlignment="1">
      <alignment horizontal="right"/>
    </xf>
    <xf numFmtId="165" fontId="14" fillId="4" borderId="11" xfId="1" applyNumberFormat="1" applyFont="1" applyFill="1" applyBorder="1" applyAlignment="1">
      <alignment horizontal="right"/>
    </xf>
    <xf numFmtId="165" fontId="15" fillId="0" borderId="32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0" fontId="14" fillId="4" borderId="9" xfId="0" applyFont="1" applyFill="1" applyBorder="1" applyAlignment="1">
      <alignment horizontal="right"/>
    </xf>
    <xf numFmtId="165" fontId="15" fillId="0" borderId="30" xfId="1" applyNumberFormat="1" applyFont="1" applyBorder="1" applyAlignment="1">
      <alignment horizontal="right"/>
    </xf>
    <xf numFmtId="165" fontId="15" fillId="0" borderId="30" xfId="1" applyNumberFormat="1" applyFont="1" applyFill="1" applyBorder="1" applyAlignment="1">
      <alignment horizontal="right"/>
    </xf>
    <xf numFmtId="0" fontId="14" fillId="4" borderId="1" xfId="0" applyFont="1" applyFill="1" applyBorder="1" applyAlignment="1"/>
    <xf numFmtId="0" fontId="13" fillId="0" borderId="0" xfId="0" applyFont="1" applyAlignment="1"/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11" sqref="A11"/>
    </sheetView>
  </sheetViews>
  <sheetFormatPr defaultRowHeight="14.4" x14ac:dyDescent="0.3"/>
  <cols>
    <col min="1" max="1" width="86.33203125" customWidth="1"/>
  </cols>
  <sheetData>
    <row r="1" spans="1:1" ht="18" x14ac:dyDescent="0.35">
      <c r="A1" s="5" t="s">
        <v>86</v>
      </c>
    </row>
    <row r="2" spans="1:1" ht="17.399999999999999" x14ac:dyDescent="0.3">
      <c r="A2" s="6" t="s">
        <v>121</v>
      </c>
    </row>
    <row r="3" spans="1:1" ht="17.399999999999999" x14ac:dyDescent="0.3">
      <c r="A3" s="6" t="s">
        <v>127</v>
      </c>
    </row>
    <row r="4" spans="1:1" ht="17.399999999999999" x14ac:dyDescent="0.3">
      <c r="A4" s="6" t="s">
        <v>124</v>
      </c>
    </row>
    <row r="5" spans="1:1" ht="17.399999999999999" x14ac:dyDescent="0.3">
      <c r="A5" s="6" t="s">
        <v>125</v>
      </c>
    </row>
    <row r="6" spans="1:1" ht="17.399999999999999" x14ac:dyDescent="0.3">
      <c r="A6" s="6" t="s">
        <v>126</v>
      </c>
    </row>
    <row r="7" spans="1:1" ht="17.399999999999999" x14ac:dyDescent="0.3">
      <c r="A7" s="6" t="s">
        <v>120</v>
      </c>
    </row>
    <row r="8" spans="1:1" ht="18" x14ac:dyDescent="0.35">
      <c r="A8" s="3"/>
    </row>
    <row r="9" spans="1:1" ht="18" x14ac:dyDescent="0.35">
      <c r="A9" s="3"/>
    </row>
    <row r="10" spans="1:1" ht="18" x14ac:dyDescent="0.35">
      <c r="A10" s="4"/>
    </row>
    <row r="11" spans="1:1" x14ac:dyDescent="0.3">
      <c r="A11" s="2"/>
    </row>
  </sheetData>
  <hyperlinks>
    <hyperlink ref="A3" location="'Table 2'!A1" display="Table 2: August 2024 Gross Collections by Sector, K ’Million" xr:uid="{6998D469-83C9-407E-A840-7117FABEF9E1}"/>
    <hyperlink ref="A4" location="'Table 3'!A1" display="Table 3: Taxpayer population, August 2024" xr:uid="{BE42A016-83D6-4FCC-9AE3-5E4C7E3B44CD}"/>
    <hyperlink ref="A5" location="'Table 4'!A1" display="Table 4: August 2024 Return Filing Compliance Rates" xr:uid="{2485BDD2-76CF-4734-9CEA-ED00CE5A2F36}"/>
    <hyperlink ref="A6" location="'Table 5 '!A1" display="Table 5: August 2024 payment compliance rates by value (K’ million)" xr:uid="{468AD64B-D7F1-481A-A932-452857C3504E}"/>
    <hyperlink ref="A7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I39"/>
  <sheetViews>
    <sheetView showGridLines="0" zoomScale="80" zoomScaleNormal="80" workbookViewId="0">
      <selection activeCell="H19" sqref="H19"/>
    </sheetView>
  </sheetViews>
  <sheetFormatPr defaultRowHeight="14.4" x14ac:dyDescent="0.3"/>
  <cols>
    <col min="2" max="2" width="38.5546875" bestFit="1" customWidth="1"/>
    <col min="3" max="6" width="13.44140625" customWidth="1"/>
    <col min="7" max="7" width="13.44140625" style="115" customWidth="1"/>
    <col min="8" max="8" width="13.44140625" style="102" customWidth="1"/>
    <col min="9" max="10" width="13.44140625" customWidth="1"/>
    <col min="11" max="11" width="34.109375" customWidth="1"/>
    <col min="12" max="12" width="13.5546875" customWidth="1"/>
    <col min="13" max="14" width="13.109375" customWidth="1"/>
    <col min="15" max="15" width="13.44140625" customWidth="1"/>
    <col min="16" max="16" width="12.21875" customWidth="1"/>
    <col min="17" max="17" width="13.77734375" customWidth="1"/>
  </cols>
  <sheetData>
    <row r="2" spans="2:9" ht="18.600000000000001" thickBot="1" x14ac:dyDescent="0.35">
      <c r="B2" s="7" t="s">
        <v>121</v>
      </c>
    </row>
    <row r="3" spans="2:9" ht="16.2" thickBot="1" x14ac:dyDescent="0.35">
      <c r="B3" s="8"/>
      <c r="C3" s="9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103" t="s">
        <v>20</v>
      </c>
    </row>
    <row r="4" spans="2:9" ht="16.2" thickTop="1" x14ac:dyDescent="0.3">
      <c r="B4" s="9" t="s">
        <v>21</v>
      </c>
      <c r="C4" s="13">
        <v>9143.5</v>
      </c>
      <c r="D4" s="13">
        <v>1696.7</v>
      </c>
      <c r="E4" s="14">
        <v>7446.8</v>
      </c>
      <c r="F4" s="15">
        <v>5273.2</v>
      </c>
      <c r="G4" s="16">
        <v>2173.6</v>
      </c>
      <c r="H4" s="110">
        <v>0.41199999999999998</v>
      </c>
      <c r="I4" s="71"/>
    </row>
    <row r="5" spans="2:9" ht="15.6" x14ac:dyDescent="0.3">
      <c r="B5" s="21" t="s">
        <v>22</v>
      </c>
      <c r="C5" s="17">
        <v>5350.8</v>
      </c>
      <c r="D5" s="17">
        <v>9.5</v>
      </c>
      <c r="E5" s="18">
        <v>5341.3</v>
      </c>
      <c r="F5" s="19">
        <v>3657.6</v>
      </c>
      <c r="G5" s="20">
        <v>1683.7</v>
      </c>
      <c r="H5" s="111">
        <v>0.46</v>
      </c>
      <c r="I5" s="70"/>
    </row>
    <row r="6" spans="2:9" ht="15.6" x14ac:dyDescent="0.3">
      <c r="B6" s="27" t="s">
        <v>23</v>
      </c>
      <c r="C6" s="28">
        <v>609.4</v>
      </c>
      <c r="D6" s="28">
        <v>7.9</v>
      </c>
      <c r="E6" s="29">
        <v>601.5</v>
      </c>
      <c r="F6" s="30">
        <v>7.5</v>
      </c>
      <c r="G6" s="31">
        <v>594</v>
      </c>
      <c r="H6" s="112">
        <v>79.204999999999998</v>
      </c>
      <c r="I6" s="70"/>
    </row>
    <row r="7" spans="2:9" ht="15.6" x14ac:dyDescent="0.3">
      <c r="B7" s="27" t="s">
        <v>24</v>
      </c>
      <c r="C7" s="28">
        <v>429.2</v>
      </c>
      <c r="D7" s="28" t="s">
        <v>117</v>
      </c>
      <c r="E7" s="29">
        <v>429.2</v>
      </c>
      <c r="F7" s="30">
        <v>3.5</v>
      </c>
      <c r="G7" s="31">
        <v>425.7</v>
      </c>
      <c r="H7" s="112">
        <v>121.64</v>
      </c>
      <c r="I7" s="70"/>
    </row>
    <row r="8" spans="2:9" ht="15.6" x14ac:dyDescent="0.3">
      <c r="B8" s="27" t="s">
        <v>25</v>
      </c>
      <c r="C8" s="28">
        <v>180.2</v>
      </c>
      <c r="D8" s="28">
        <v>7.9</v>
      </c>
      <c r="E8" s="29">
        <v>172.3</v>
      </c>
      <c r="F8" s="30">
        <v>4</v>
      </c>
      <c r="G8" s="31">
        <v>168.3</v>
      </c>
      <c r="H8" s="112">
        <v>42.075000000000003</v>
      </c>
      <c r="I8" s="70"/>
    </row>
    <row r="9" spans="2:9" ht="15.6" x14ac:dyDescent="0.3">
      <c r="B9" s="27" t="s">
        <v>26</v>
      </c>
      <c r="C9" s="28">
        <v>2186.9</v>
      </c>
      <c r="D9" s="28">
        <v>1.7</v>
      </c>
      <c r="E9" s="29">
        <v>2185.1999999999998</v>
      </c>
      <c r="F9" s="30">
        <v>1876.6</v>
      </c>
      <c r="G9" s="31">
        <v>308.60000000000002</v>
      </c>
      <c r="H9" s="112">
        <v>0.16400000000000001</v>
      </c>
      <c r="I9" s="70"/>
    </row>
    <row r="10" spans="2:9" ht="15.6" x14ac:dyDescent="0.3">
      <c r="B10" s="27" t="s">
        <v>27</v>
      </c>
      <c r="C10" s="28">
        <v>1180.8</v>
      </c>
      <c r="D10" s="28" t="s">
        <v>41</v>
      </c>
      <c r="E10" s="29">
        <v>1180.8</v>
      </c>
      <c r="F10" s="30">
        <v>922.8</v>
      </c>
      <c r="G10" s="31">
        <v>258</v>
      </c>
      <c r="H10" s="112">
        <v>0.28000000000000003</v>
      </c>
      <c r="I10" s="70"/>
    </row>
    <row r="11" spans="2:9" ht="15.6" x14ac:dyDescent="0.3">
      <c r="B11" s="27" t="s">
        <v>28</v>
      </c>
      <c r="C11" s="28">
        <v>63.2</v>
      </c>
      <c r="D11" s="28" t="s">
        <v>41</v>
      </c>
      <c r="E11" s="29">
        <v>63.2</v>
      </c>
      <c r="F11" s="30">
        <v>21.8</v>
      </c>
      <c r="G11" s="31">
        <v>41.4</v>
      </c>
      <c r="H11" s="112">
        <v>1.9039999999999999</v>
      </c>
      <c r="I11" s="70"/>
    </row>
    <row r="12" spans="2:9" ht="15.6" x14ac:dyDescent="0.3">
      <c r="B12" s="27" t="s">
        <v>29</v>
      </c>
      <c r="C12" s="28">
        <v>1282.5999999999999</v>
      </c>
      <c r="D12" s="28" t="s">
        <v>117</v>
      </c>
      <c r="E12" s="29">
        <v>1282.5999999999999</v>
      </c>
      <c r="F12" s="30">
        <v>809.2</v>
      </c>
      <c r="G12" s="31">
        <v>473.4</v>
      </c>
      <c r="H12" s="112">
        <v>0.58499999999999996</v>
      </c>
    </row>
    <row r="13" spans="2:9" ht="15.6" x14ac:dyDescent="0.3">
      <c r="B13" s="27" t="s">
        <v>30</v>
      </c>
      <c r="C13" s="28">
        <v>28</v>
      </c>
      <c r="D13" s="28" t="s">
        <v>117</v>
      </c>
      <c r="E13" s="29">
        <v>28</v>
      </c>
      <c r="F13" s="30">
        <v>19.7</v>
      </c>
      <c r="G13" s="31">
        <v>8.1999999999999993</v>
      </c>
      <c r="H13" s="112">
        <v>0.41699999999999998</v>
      </c>
      <c r="I13" s="1"/>
    </row>
    <row r="14" spans="2:9" ht="15.6" x14ac:dyDescent="0.3">
      <c r="B14" s="21" t="s">
        <v>31</v>
      </c>
      <c r="C14" s="17">
        <v>3792.7</v>
      </c>
      <c r="D14" s="17">
        <v>1687.2</v>
      </c>
      <c r="E14" s="18">
        <v>2105.5</v>
      </c>
      <c r="F14" s="19">
        <v>1615.6</v>
      </c>
      <c r="G14" s="20">
        <v>489.9</v>
      </c>
      <c r="H14" s="111">
        <v>0.30299999999999999</v>
      </c>
      <c r="I14" s="73"/>
    </row>
    <row r="15" spans="2:9" ht="15.6" x14ac:dyDescent="0.3">
      <c r="B15" s="27" t="s">
        <v>32</v>
      </c>
      <c r="C15" s="28">
        <v>864.7</v>
      </c>
      <c r="D15" s="28">
        <v>5</v>
      </c>
      <c r="E15" s="29">
        <v>859.7</v>
      </c>
      <c r="F15" s="30">
        <v>295.5</v>
      </c>
      <c r="G15" s="31">
        <v>564.20000000000005</v>
      </c>
      <c r="H15" s="112">
        <v>1.91</v>
      </c>
      <c r="I15" s="74"/>
    </row>
    <row r="16" spans="2:9" ht="15.6" x14ac:dyDescent="0.3">
      <c r="B16" s="27" t="s">
        <v>33</v>
      </c>
      <c r="C16" s="28">
        <v>4.8</v>
      </c>
      <c r="D16" s="28" t="s">
        <v>117</v>
      </c>
      <c r="E16" s="29">
        <v>4.8</v>
      </c>
      <c r="F16" s="30">
        <v>5.8</v>
      </c>
      <c r="G16" s="31">
        <v>-1</v>
      </c>
      <c r="H16" s="112">
        <v>-0.16700000000000001</v>
      </c>
      <c r="I16" s="1"/>
    </row>
    <row r="17" spans="2:9" ht="15.6" x14ac:dyDescent="0.3">
      <c r="B17" s="27" t="s">
        <v>34</v>
      </c>
      <c r="C17" s="28">
        <v>23</v>
      </c>
      <c r="D17" s="28" t="s">
        <v>117</v>
      </c>
      <c r="E17" s="29">
        <v>23</v>
      </c>
      <c r="F17" s="30">
        <v>33.4</v>
      </c>
      <c r="G17" s="31">
        <v>-10.3</v>
      </c>
      <c r="H17" s="112">
        <v>-0.309</v>
      </c>
      <c r="I17" s="73"/>
    </row>
    <row r="18" spans="2:9" ht="15.6" x14ac:dyDescent="0.3">
      <c r="B18" s="27" t="s">
        <v>35</v>
      </c>
      <c r="C18" s="28">
        <v>0</v>
      </c>
      <c r="D18" s="28" t="s">
        <v>117</v>
      </c>
      <c r="E18" s="29">
        <v>0</v>
      </c>
      <c r="F18" s="30">
        <v>3.2</v>
      </c>
      <c r="G18" s="31">
        <v>-3.2</v>
      </c>
      <c r="H18" s="112">
        <v>-0.997</v>
      </c>
      <c r="I18" s="73"/>
    </row>
    <row r="19" spans="2:9" ht="15.6" x14ac:dyDescent="0.3">
      <c r="B19" s="27" t="s">
        <v>36</v>
      </c>
      <c r="C19" s="28">
        <v>31.4</v>
      </c>
      <c r="D19" s="28" t="s">
        <v>117</v>
      </c>
      <c r="E19" s="29">
        <v>31.4</v>
      </c>
      <c r="F19" s="30">
        <v>17.100000000000001</v>
      </c>
      <c r="G19" s="31">
        <v>14.3</v>
      </c>
      <c r="H19" s="112">
        <v>0.83299999999999996</v>
      </c>
      <c r="I19" s="75"/>
    </row>
    <row r="20" spans="2:9" ht="15.6" x14ac:dyDescent="0.3">
      <c r="B20" s="27" t="s">
        <v>98</v>
      </c>
      <c r="C20" s="28">
        <v>6.3</v>
      </c>
      <c r="D20" s="28" t="s">
        <v>117</v>
      </c>
      <c r="E20" s="29">
        <v>6.3</v>
      </c>
      <c r="F20" s="30">
        <v>2.5</v>
      </c>
      <c r="G20" s="31">
        <v>3.8</v>
      </c>
      <c r="H20" s="112">
        <v>1.5109999999999999</v>
      </c>
      <c r="I20" s="74"/>
    </row>
    <row r="21" spans="2:9" ht="15.6" x14ac:dyDescent="0.3">
      <c r="B21" s="27" t="s">
        <v>37</v>
      </c>
      <c r="C21" s="28">
        <v>2862.4</v>
      </c>
      <c r="D21" s="28">
        <v>1682.2</v>
      </c>
      <c r="E21" s="29">
        <v>1180.2</v>
      </c>
      <c r="F21" s="30">
        <v>1258.0999999999999</v>
      </c>
      <c r="G21" s="31">
        <v>-77.900000000000006</v>
      </c>
      <c r="H21" s="112">
        <v>-6.2E-2</v>
      </c>
      <c r="I21" s="73"/>
    </row>
    <row r="22" spans="2:9" ht="15.6" x14ac:dyDescent="0.3">
      <c r="B22" s="21" t="s">
        <v>38</v>
      </c>
      <c r="C22" s="17">
        <v>4186.2</v>
      </c>
      <c r="D22" s="17">
        <v>3.3</v>
      </c>
      <c r="E22" s="18">
        <v>4182.8999999999996</v>
      </c>
      <c r="F22" s="19">
        <v>3079.3</v>
      </c>
      <c r="G22" s="20">
        <v>1103.5999999999999</v>
      </c>
      <c r="H22" s="111">
        <v>0.35799999999999998</v>
      </c>
      <c r="I22" s="74"/>
    </row>
    <row r="23" spans="2:9" ht="15.6" x14ac:dyDescent="0.3">
      <c r="B23" s="27" t="s">
        <v>39</v>
      </c>
      <c r="C23" s="28">
        <v>2943.9</v>
      </c>
      <c r="D23" s="28" t="s">
        <v>117</v>
      </c>
      <c r="E23" s="29">
        <v>2943.9</v>
      </c>
      <c r="F23" s="30">
        <v>1916.9</v>
      </c>
      <c r="G23" s="31">
        <v>1027</v>
      </c>
      <c r="H23" s="112">
        <v>0.53600000000000003</v>
      </c>
      <c r="I23" s="74"/>
    </row>
    <row r="24" spans="2:9" ht="15.6" x14ac:dyDescent="0.3">
      <c r="B24" s="27" t="s">
        <v>104</v>
      </c>
      <c r="C24" s="28">
        <v>815</v>
      </c>
      <c r="D24" s="28">
        <v>3.3</v>
      </c>
      <c r="E24" s="29">
        <v>811.7</v>
      </c>
      <c r="F24" s="30">
        <v>735.4</v>
      </c>
      <c r="G24" s="31">
        <v>76.3</v>
      </c>
      <c r="H24" s="112">
        <v>0.104</v>
      </c>
    </row>
    <row r="25" spans="2:9" ht="15.6" x14ac:dyDescent="0.3">
      <c r="B25" s="27" t="s">
        <v>105</v>
      </c>
      <c r="C25" s="28">
        <v>15</v>
      </c>
      <c r="D25" s="28" t="s">
        <v>117</v>
      </c>
      <c r="E25" s="29">
        <v>15</v>
      </c>
      <c r="F25" s="30">
        <v>10</v>
      </c>
      <c r="G25" s="31">
        <v>5</v>
      </c>
      <c r="H25" s="112">
        <v>0.504</v>
      </c>
    </row>
    <row r="26" spans="2:9" ht="15.6" x14ac:dyDescent="0.3">
      <c r="B26" s="27" t="s">
        <v>40</v>
      </c>
      <c r="C26" s="105" t="s">
        <v>117</v>
      </c>
      <c r="D26" s="28" t="s">
        <v>117</v>
      </c>
      <c r="E26" s="29" t="s">
        <v>117</v>
      </c>
      <c r="F26" s="106" t="s">
        <v>41</v>
      </c>
      <c r="G26" s="31" t="s">
        <v>41</v>
      </c>
      <c r="H26" s="113">
        <v>0</v>
      </c>
    </row>
    <row r="27" spans="2:9" ht="15.6" x14ac:dyDescent="0.3">
      <c r="B27" s="27" t="s">
        <v>42</v>
      </c>
      <c r="C27" s="28">
        <v>7</v>
      </c>
      <c r="D27" s="28" t="s">
        <v>117</v>
      </c>
      <c r="E27" s="29">
        <v>7</v>
      </c>
      <c r="F27" s="30">
        <v>6.5</v>
      </c>
      <c r="G27" s="31">
        <v>0.5</v>
      </c>
      <c r="H27" s="112">
        <v>7.2999999999999995E-2</v>
      </c>
    </row>
    <row r="28" spans="2:9" ht="15.6" x14ac:dyDescent="0.3">
      <c r="B28" s="27" t="s">
        <v>43</v>
      </c>
      <c r="C28" s="28">
        <v>8</v>
      </c>
      <c r="D28" s="28" t="s">
        <v>117</v>
      </c>
      <c r="E28" s="29">
        <v>8</v>
      </c>
      <c r="F28" s="30">
        <v>3.4</v>
      </c>
      <c r="G28" s="31">
        <v>4.5</v>
      </c>
      <c r="H28" s="112">
        <v>1.321</v>
      </c>
      <c r="I28" s="75"/>
    </row>
    <row r="29" spans="2:9" ht="15.6" x14ac:dyDescent="0.3">
      <c r="B29" s="27" t="s">
        <v>106</v>
      </c>
      <c r="C29" s="28">
        <v>239.9</v>
      </c>
      <c r="D29" s="28" t="s">
        <v>117</v>
      </c>
      <c r="E29" s="29">
        <v>239.9</v>
      </c>
      <c r="F29" s="30">
        <v>234.1</v>
      </c>
      <c r="G29" s="31">
        <v>5.8</v>
      </c>
      <c r="H29" s="112">
        <v>2.5000000000000001E-2</v>
      </c>
      <c r="I29" s="74"/>
    </row>
    <row r="30" spans="2:9" ht="15.6" x14ac:dyDescent="0.3">
      <c r="B30" s="27" t="s">
        <v>107</v>
      </c>
      <c r="C30" s="28">
        <v>154.5</v>
      </c>
      <c r="D30" s="28" t="s">
        <v>117</v>
      </c>
      <c r="E30" s="29">
        <v>154.5</v>
      </c>
      <c r="F30" s="30">
        <v>129.19999999999999</v>
      </c>
      <c r="G30" s="31">
        <v>25.3</v>
      </c>
      <c r="H30" s="112">
        <v>0.19600000000000001</v>
      </c>
      <c r="I30" s="73"/>
    </row>
    <row r="31" spans="2:9" ht="15.6" x14ac:dyDescent="0.3">
      <c r="B31" s="27" t="s">
        <v>108</v>
      </c>
      <c r="C31" s="28">
        <v>4.3</v>
      </c>
      <c r="D31" s="28" t="s">
        <v>117</v>
      </c>
      <c r="E31" s="29">
        <v>4.3</v>
      </c>
      <c r="F31" s="30">
        <v>36.200000000000003</v>
      </c>
      <c r="G31" s="31">
        <v>-31.9</v>
      </c>
      <c r="H31" s="112">
        <v>-0.88100000000000001</v>
      </c>
      <c r="I31" s="70"/>
    </row>
    <row r="32" spans="2:9" ht="16.2" thickBot="1" x14ac:dyDescent="0.35">
      <c r="B32" s="27" t="s">
        <v>109</v>
      </c>
      <c r="C32" s="32">
        <v>13.6</v>
      </c>
      <c r="D32" s="32" t="s">
        <v>117</v>
      </c>
      <c r="E32" s="33">
        <v>13.6</v>
      </c>
      <c r="F32" s="34">
        <v>17.5</v>
      </c>
      <c r="G32" s="35">
        <v>-3.9</v>
      </c>
      <c r="H32" s="114">
        <v>-0.222</v>
      </c>
      <c r="I32" s="72"/>
    </row>
    <row r="33" spans="2:9" ht="16.2" thickTop="1" x14ac:dyDescent="0.3">
      <c r="B33" s="9" t="s">
        <v>44</v>
      </c>
      <c r="C33" s="17">
        <v>13329.7</v>
      </c>
      <c r="D33" s="17">
        <v>1700</v>
      </c>
      <c r="E33" s="18">
        <v>11629.7</v>
      </c>
      <c r="F33" s="19">
        <v>8352.4</v>
      </c>
      <c r="G33" s="20">
        <v>3277.2</v>
      </c>
      <c r="H33" s="108">
        <v>0.39200000000000002</v>
      </c>
      <c r="I33" s="70"/>
    </row>
    <row r="34" spans="2:9" ht="15.6" x14ac:dyDescent="0.3">
      <c r="B34" s="21" t="s">
        <v>45</v>
      </c>
      <c r="C34" s="17">
        <v>13281.8</v>
      </c>
      <c r="D34" s="17">
        <v>1700</v>
      </c>
      <c r="E34" s="18">
        <v>11581.8</v>
      </c>
      <c r="F34" s="19">
        <v>8312.7000000000007</v>
      </c>
      <c r="G34" s="20">
        <v>3269</v>
      </c>
      <c r="H34" s="108">
        <v>0.39300000000000002</v>
      </c>
      <c r="I34" s="70"/>
    </row>
    <row r="35" spans="2:9" ht="16.2" thickBot="1" x14ac:dyDescent="0.35">
      <c r="B35" s="22" t="s">
        <v>46</v>
      </c>
      <c r="C35" s="23">
        <v>47.9</v>
      </c>
      <c r="D35" s="23" t="s">
        <v>118</v>
      </c>
      <c r="E35" s="24">
        <v>47.9</v>
      </c>
      <c r="F35" s="25">
        <v>39.700000000000003</v>
      </c>
      <c r="G35" s="26">
        <v>8.1999999999999993</v>
      </c>
      <c r="H35" s="109">
        <v>0.20499999999999999</v>
      </c>
      <c r="I35" s="72"/>
    </row>
    <row r="38" spans="2:9" x14ac:dyDescent="0.3">
      <c r="B38" s="1"/>
    </row>
    <row r="39" spans="2:9" ht="15.6" x14ac:dyDescent="0.3">
      <c r="B39" s="36" t="s">
        <v>87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E33"/>
  <sheetViews>
    <sheetView showGridLines="0" zoomScale="70" zoomScaleNormal="70" workbookViewId="0">
      <selection activeCell="E11" sqref="E11"/>
    </sheetView>
  </sheetViews>
  <sheetFormatPr defaultRowHeight="14.4" x14ac:dyDescent="0.3"/>
  <cols>
    <col min="2" max="2" width="57.5546875" style="51" customWidth="1"/>
    <col min="3" max="3" width="20.33203125" style="51" customWidth="1"/>
    <col min="4" max="4" width="29.21875" style="51" customWidth="1"/>
    <col min="5" max="5" width="27" style="51" customWidth="1"/>
    <col min="6" max="6" width="25.77734375" customWidth="1"/>
    <col min="7" max="8" width="18.109375" customWidth="1"/>
    <col min="9" max="9" width="24.6640625" customWidth="1"/>
    <col min="10" max="10" width="29.109375" customWidth="1"/>
    <col min="11" max="11" width="28.33203125" customWidth="1"/>
    <col min="12" max="12" width="25.44140625" customWidth="1"/>
    <col min="13" max="13" width="18.21875" customWidth="1"/>
  </cols>
  <sheetData>
    <row r="2" spans="1:5" ht="18.600000000000001" thickBot="1" x14ac:dyDescent="0.4">
      <c r="B2" s="59" t="s">
        <v>122</v>
      </c>
    </row>
    <row r="3" spans="1:5" ht="16.2" customHeight="1" thickBot="1" x14ac:dyDescent="0.35">
      <c r="A3" s="60"/>
      <c r="B3" s="55" t="s">
        <v>93</v>
      </c>
      <c r="C3" s="55" t="s">
        <v>66</v>
      </c>
      <c r="D3" s="55" t="s">
        <v>67</v>
      </c>
      <c r="E3" s="55" t="s">
        <v>68</v>
      </c>
    </row>
    <row r="4" spans="1:5" ht="15.6" customHeight="1" x14ac:dyDescent="0.3">
      <c r="A4" s="60"/>
      <c r="B4" s="61" t="s">
        <v>90</v>
      </c>
      <c r="C4" s="118"/>
      <c r="D4" s="118"/>
      <c r="E4" s="118"/>
    </row>
    <row r="5" spans="1:5" ht="15.6" x14ac:dyDescent="0.3">
      <c r="A5" s="60"/>
      <c r="B5" s="62" t="s">
        <v>54</v>
      </c>
      <c r="C5" s="119">
        <v>1937.9</v>
      </c>
      <c r="D5" s="119">
        <v>596.1</v>
      </c>
      <c r="E5" s="119">
        <v>2534</v>
      </c>
    </row>
    <row r="6" spans="1:5" ht="15.6" x14ac:dyDescent="0.3">
      <c r="A6" s="60"/>
      <c r="B6" s="62" t="s">
        <v>94</v>
      </c>
      <c r="C6" s="119">
        <v>31710.6</v>
      </c>
      <c r="D6" s="119">
        <v>6888.7</v>
      </c>
      <c r="E6" s="119">
        <v>38599.300000000003</v>
      </c>
    </row>
    <row r="7" spans="1:5" ht="15.6" x14ac:dyDescent="0.3">
      <c r="A7" s="60"/>
      <c r="B7" s="58" t="s">
        <v>91</v>
      </c>
      <c r="C7" s="120"/>
      <c r="D7" s="120"/>
      <c r="E7" s="120"/>
    </row>
    <row r="8" spans="1:5" ht="15.6" x14ac:dyDescent="0.3">
      <c r="A8" s="60"/>
      <c r="B8" s="62" t="s">
        <v>50</v>
      </c>
      <c r="C8" s="119">
        <v>7833.6</v>
      </c>
      <c r="D8" s="119">
        <v>6253.4</v>
      </c>
      <c r="E8" s="119">
        <v>14087</v>
      </c>
    </row>
    <row r="9" spans="1:5" ht="15.6" x14ac:dyDescent="0.3">
      <c r="A9" s="60"/>
      <c r="B9" s="62" t="s">
        <v>57</v>
      </c>
      <c r="C9" s="119">
        <v>2314.6</v>
      </c>
      <c r="D9" s="119">
        <v>904.6</v>
      </c>
      <c r="E9" s="119">
        <v>3219.2</v>
      </c>
    </row>
    <row r="10" spans="1:5" ht="15.6" x14ac:dyDescent="0.3">
      <c r="A10" s="60"/>
      <c r="B10" s="62" t="s">
        <v>62</v>
      </c>
      <c r="C10" s="119">
        <v>66.400000000000006</v>
      </c>
      <c r="D10" s="119">
        <v>15.6</v>
      </c>
      <c r="E10" s="119">
        <v>82.1</v>
      </c>
    </row>
    <row r="11" spans="1:5" ht="15.6" x14ac:dyDescent="0.3">
      <c r="A11" s="60"/>
      <c r="B11" s="63" t="s">
        <v>55</v>
      </c>
      <c r="C11" s="119">
        <v>1655.8</v>
      </c>
      <c r="D11" s="119">
        <v>968.8</v>
      </c>
      <c r="E11" s="119">
        <v>2624.7</v>
      </c>
    </row>
    <row r="12" spans="1:5" ht="15.6" x14ac:dyDescent="0.3">
      <c r="A12" s="60"/>
      <c r="B12" s="58" t="s">
        <v>92</v>
      </c>
      <c r="C12" s="120"/>
      <c r="D12" s="120"/>
      <c r="E12" s="120"/>
    </row>
    <row r="13" spans="1:5" ht="15.6" x14ac:dyDescent="0.3">
      <c r="A13" s="60"/>
      <c r="B13" s="62" t="s">
        <v>48</v>
      </c>
      <c r="C13" s="119">
        <v>8066.2</v>
      </c>
      <c r="D13" s="119">
        <v>17937.900000000001</v>
      </c>
      <c r="E13" s="119">
        <v>26004.1</v>
      </c>
    </row>
    <row r="14" spans="1:5" ht="15.6" x14ac:dyDescent="0.3">
      <c r="A14" s="60"/>
      <c r="B14" s="62" t="s">
        <v>49</v>
      </c>
      <c r="C14" s="119">
        <v>1940.2</v>
      </c>
      <c r="D14" s="119">
        <v>956.4</v>
      </c>
      <c r="E14" s="119">
        <v>2896.6</v>
      </c>
    </row>
    <row r="15" spans="1:5" ht="15.6" x14ac:dyDescent="0.3">
      <c r="A15" s="60"/>
      <c r="B15" s="62" t="s">
        <v>53</v>
      </c>
      <c r="C15" s="119">
        <v>9182.2999999999993</v>
      </c>
      <c r="D15" s="119">
        <v>122.2</v>
      </c>
      <c r="E15" s="119">
        <v>9304.5</v>
      </c>
    </row>
    <row r="16" spans="1:5" ht="15.6" x14ac:dyDescent="0.3">
      <c r="A16" s="60"/>
      <c r="B16" s="62" t="s">
        <v>69</v>
      </c>
      <c r="C16" s="119">
        <v>6329.5</v>
      </c>
      <c r="D16" s="119">
        <v>8</v>
      </c>
      <c r="E16" s="119">
        <v>6337.4</v>
      </c>
    </row>
    <row r="17" spans="1:5" ht="15.6" x14ac:dyDescent="0.3">
      <c r="A17" s="60"/>
      <c r="B17" s="62" t="s">
        <v>56</v>
      </c>
      <c r="C17" s="119">
        <v>3751.5</v>
      </c>
      <c r="D17" s="119">
        <v>1391.4</v>
      </c>
      <c r="E17" s="119">
        <v>5142.8999999999996</v>
      </c>
    </row>
    <row r="18" spans="1:5" ht="15.6" x14ac:dyDescent="0.3">
      <c r="A18" s="60"/>
      <c r="B18" s="62" t="s">
        <v>51</v>
      </c>
      <c r="C18" s="119">
        <v>3849</v>
      </c>
      <c r="D18" s="119">
        <v>875.7</v>
      </c>
      <c r="E18" s="119">
        <v>4724.7</v>
      </c>
    </row>
    <row r="19" spans="1:5" ht="15.6" x14ac:dyDescent="0.3">
      <c r="A19" s="60"/>
      <c r="B19" s="62" t="s">
        <v>61</v>
      </c>
      <c r="C19" s="119">
        <v>5284.6</v>
      </c>
      <c r="D19" s="119">
        <v>369.5</v>
      </c>
      <c r="E19" s="119">
        <v>5654.1</v>
      </c>
    </row>
    <row r="20" spans="1:5" ht="15.6" x14ac:dyDescent="0.3">
      <c r="A20" s="60"/>
      <c r="B20" s="62" t="s">
        <v>52</v>
      </c>
      <c r="C20" s="119">
        <v>3569.2</v>
      </c>
      <c r="D20" s="119">
        <v>811.7</v>
      </c>
      <c r="E20" s="119">
        <v>4380.8999999999996</v>
      </c>
    </row>
    <row r="21" spans="1:5" ht="15.6" x14ac:dyDescent="0.3">
      <c r="A21" s="60"/>
      <c r="B21" s="62" t="s">
        <v>59</v>
      </c>
      <c r="C21" s="119">
        <v>3606.7</v>
      </c>
      <c r="D21" s="119">
        <v>107</v>
      </c>
      <c r="E21" s="119">
        <v>3713.7</v>
      </c>
    </row>
    <row r="22" spans="1:5" ht="15.6" x14ac:dyDescent="0.3">
      <c r="A22" s="60"/>
      <c r="B22" s="63" t="s">
        <v>60</v>
      </c>
      <c r="C22" s="119">
        <v>899.6</v>
      </c>
      <c r="D22" s="119">
        <v>69.599999999999994</v>
      </c>
      <c r="E22" s="119">
        <v>969.2</v>
      </c>
    </row>
    <row r="23" spans="1:5" ht="15.6" x14ac:dyDescent="0.3">
      <c r="A23" s="60"/>
      <c r="B23" s="63" t="s">
        <v>70</v>
      </c>
      <c r="C23" s="119">
        <v>698.9</v>
      </c>
      <c r="D23" s="119">
        <v>34.9</v>
      </c>
      <c r="E23" s="119">
        <v>733.8</v>
      </c>
    </row>
    <row r="24" spans="1:5" ht="15.6" x14ac:dyDescent="0.3">
      <c r="A24" s="60"/>
      <c r="B24" s="63" t="s">
        <v>63</v>
      </c>
      <c r="C24" s="119">
        <v>601.79999999999995</v>
      </c>
      <c r="D24" s="119">
        <v>39.9</v>
      </c>
      <c r="E24" s="119">
        <v>641.70000000000005</v>
      </c>
    </row>
    <row r="25" spans="1:5" ht="15.6" x14ac:dyDescent="0.3">
      <c r="A25" s="60"/>
      <c r="B25" s="125" t="s">
        <v>58</v>
      </c>
      <c r="C25" s="119">
        <v>548.9</v>
      </c>
      <c r="D25" s="119">
        <v>40.9</v>
      </c>
      <c r="E25" s="119">
        <v>589.79999999999995</v>
      </c>
    </row>
    <row r="26" spans="1:5" ht="15.6" x14ac:dyDescent="0.3">
      <c r="A26" s="60"/>
      <c r="B26" s="62" t="s">
        <v>71</v>
      </c>
      <c r="C26" s="119">
        <v>68</v>
      </c>
      <c r="D26" s="119">
        <v>30</v>
      </c>
      <c r="E26" s="119">
        <v>98</v>
      </c>
    </row>
    <row r="27" spans="1:5" ht="15.6" x14ac:dyDescent="0.3">
      <c r="A27" s="60"/>
      <c r="B27" s="63" t="s">
        <v>72</v>
      </c>
      <c r="C27" s="119">
        <v>1</v>
      </c>
      <c r="D27" s="119">
        <v>1.4</v>
      </c>
      <c r="E27" s="119">
        <v>2.4</v>
      </c>
    </row>
    <row r="28" spans="1:5" ht="16.2" thickBot="1" x14ac:dyDescent="0.35">
      <c r="A28" s="60"/>
      <c r="B28" s="62" t="s">
        <v>119</v>
      </c>
      <c r="C28" s="119">
        <v>1003.5</v>
      </c>
      <c r="D28" s="119">
        <v>1983</v>
      </c>
      <c r="E28" s="119">
        <v>2986.6</v>
      </c>
    </row>
    <row r="29" spans="1:5" ht="16.2" thickBot="1" x14ac:dyDescent="0.35">
      <c r="A29" s="60"/>
      <c r="B29" s="55" t="s">
        <v>14</v>
      </c>
      <c r="C29" s="121">
        <f>SUM(C5:C28)</f>
        <v>94919.799999999988</v>
      </c>
      <c r="D29" s="121">
        <f>SUM(D5:D28)</f>
        <v>40406.700000000004</v>
      </c>
      <c r="E29" s="121">
        <f>SUM(E5:E28)</f>
        <v>135326.69999999998</v>
      </c>
    </row>
    <row r="30" spans="1:5" x14ac:dyDescent="0.3">
      <c r="A30" s="60"/>
      <c r="B30" s="60"/>
      <c r="C30" s="60"/>
      <c r="D30" s="60"/>
      <c r="E30" s="60"/>
    </row>
    <row r="31" spans="1:5" x14ac:dyDescent="0.3">
      <c r="A31" s="60"/>
      <c r="B31" s="64" t="s">
        <v>95</v>
      </c>
      <c r="D31" s="65"/>
      <c r="E31" s="116"/>
    </row>
    <row r="32" spans="1:5" x14ac:dyDescent="0.3">
      <c r="A32" s="60"/>
      <c r="B32" s="60"/>
      <c r="C32" s="60"/>
      <c r="D32" s="60"/>
      <c r="E32" s="60"/>
    </row>
    <row r="33" spans="1:5" x14ac:dyDescent="0.3">
      <c r="A33" s="60"/>
      <c r="B33" s="60"/>
      <c r="C33" s="60"/>
      <c r="D33" s="60"/>
      <c r="E33" s="60"/>
    </row>
  </sheetData>
  <hyperlinks>
    <hyperlink ref="B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K28"/>
  <sheetViews>
    <sheetView showGridLines="0" topLeftCell="D1" workbookViewId="0">
      <selection activeCell="F7" sqref="F7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68" bestFit="1" customWidth="1"/>
  </cols>
  <sheetData>
    <row r="2" spans="2:11" ht="18.600000000000001" thickBot="1" x14ac:dyDescent="0.4">
      <c r="B2" s="37" t="s">
        <v>124</v>
      </c>
    </row>
    <row r="3" spans="2:11" ht="16.2" thickBot="1" x14ac:dyDescent="0.35">
      <c r="B3" s="142" t="s">
        <v>0</v>
      </c>
      <c r="C3" s="144" t="s">
        <v>78</v>
      </c>
      <c r="D3" s="146" t="s">
        <v>80</v>
      </c>
      <c r="E3" s="147"/>
    </row>
    <row r="4" spans="2:11" ht="16.2" thickBot="1" x14ac:dyDescent="0.35">
      <c r="B4" s="143"/>
      <c r="C4" s="145"/>
      <c r="D4" s="39" t="s">
        <v>128</v>
      </c>
      <c r="E4" s="67" t="s">
        <v>97</v>
      </c>
    </row>
    <row r="5" spans="2:11" ht="15" x14ac:dyDescent="0.3">
      <c r="B5" s="43" t="s">
        <v>13</v>
      </c>
      <c r="C5" s="44">
        <v>221692</v>
      </c>
      <c r="D5" s="45">
        <v>6135</v>
      </c>
      <c r="E5" s="45">
        <v>41420</v>
      </c>
    </row>
    <row r="6" spans="2:11" ht="15" x14ac:dyDescent="0.3">
      <c r="B6" s="46" t="s">
        <v>73</v>
      </c>
      <c r="C6" s="47">
        <v>75494</v>
      </c>
      <c r="D6" s="48">
        <v>461</v>
      </c>
      <c r="E6" s="49">
        <v>4173</v>
      </c>
      <c r="H6" s="107"/>
      <c r="I6" s="107"/>
      <c r="J6" s="107"/>
      <c r="K6" s="107"/>
    </row>
    <row r="7" spans="2:11" ht="15" x14ac:dyDescent="0.3">
      <c r="B7" s="46" t="s">
        <v>64</v>
      </c>
      <c r="C7" s="47">
        <v>72215</v>
      </c>
      <c r="D7" s="48">
        <v>835</v>
      </c>
      <c r="E7" s="49">
        <v>5001</v>
      </c>
      <c r="H7" s="107"/>
      <c r="J7" s="107"/>
      <c r="K7" s="107"/>
    </row>
    <row r="8" spans="2:11" ht="15" x14ac:dyDescent="0.3">
      <c r="B8" s="46" t="s">
        <v>114</v>
      </c>
      <c r="C8" s="47">
        <v>58998</v>
      </c>
      <c r="D8" s="49">
        <v>859</v>
      </c>
      <c r="E8" s="49">
        <v>6150</v>
      </c>
      <c r="H8" s="107"/>
      <c r="K8" s="107"/>
    </row>
    <row r="9" spans="2:11" ht="15" x14ac:dyDescent="0.3">
      <c r="B9" s="46" t="s">
        <v>65</v>
      </c>
      <c r="C9" s="47">
        <v>52298</v>
      </c>
      <c r="D9" s="48">
        <v>443</v>
      </c>
      <c r="E9" s="49">
        <v>2448</v>
      </c>
      <c r="H9" s="107"/>
      <c r="J9" s="107"/>
      <c r="K9" s="107"/>
    </row>
    <row r="10" spans="2:11" ht="15" x14ac:dyDescent="0.3">
      <c r="B10" s="46" t="s">
        <v>74</v>
      </c>
      <c r="C10" s="47">
        <v>31120</v>
      </c>
      <c r="D10" s="48">
        <v>134</v>
      </c>
      <c r="E10" s="49">
        <v>1948</v>
      </c>
      <c r="H10" s="107"/>
    </row>
    <row r="11" spans="2:11" ht="15" x14ac:dyDescent="0.3">
      <c r="B11" s="46" t="s">
        <v>9</v>
      </c>
      <c r="C11" s="47">
        <v>22871</v>
      </c>
      <c r="D11" s="48">
        <v>230</v>
      </c>
      <c r="E11" s="49">
        <v>2597</v>
      </c>
      <c r="H11" s="107"/>
      <c r="K11" s="107"/>
    </row>
    <row r="12" spans="2:11" ht="15" x14ac:dyDescent="0.3">
      <c r="B12" s="46" t="s">
        <v>110</v>
      </c>
      <c r="C12" s="47">
        <v>21429</v>
      </c>
      <c r="D12" s="48">
        <v>232</v>
      </c>
      <c r="E12" s="49">
        <v>4753</v>
      </c>
      <c r="H12" s="107"/>
      <c r="K12" s="107"/>
    </row>
    <row r="13" spans="2:11" ht="15" x14ac:dyDescent="0.3">
      <c r="B13" s="46" t="s">
        <v>75</v>
      </c>
      <c r="C13" s="47">
        <v>15762</v>
      </c>
      <c r="D13" s="48">
        <v>31</v>
      </c>
      <c r="E13" s="49">
        <v>174</v>
      </c>
      <c r="H13" s="107"/>
      <c r="J13" s="107"/>
      <c r="K13" s="107"/>
    </row>
    <row r="14" spans="2:11" ht="15" x14ac:dyDescent="0.3">
      <c r="B14" s="46" t="s">
        <v>12</v>
      </c>
      <c r="C14" s="47">
        <v>4311</v>
      </c>
      <c r="D14" s="48">
        <v>73</v>
      </c>
      <c r="E14" s="49">
        <v>206</v>
      </c>
      <c r="H14" s="107"/>
    </row>
    <row r="15" spans="2:11" ht="15" x14ac:dyDescent="0.3">
      <c r="B15" s="46" t="s">
        <v>79</v>
      </c>
      <c r="C15" s="47">
        <v>5682</v>
      </c>
      <c r="D15" s="48">
        <v>145</v>
      </c>
      <c r="E15" s="49">
        <v>479</v>
      </c>
      <c r="H15" s="107"/>
    </row>
    <row r="16" spans="2:11" ht="15" x14ac:dyDescent="0.3">
      <c r="B16" s="46" t="s">
        <v>10</v>
      </c>
      <c r="C16" s="47">
        <v>2462</v>
      </c>
      <c r="D16" s="48">
        <v>79</v>
      </c>
      <c r="E16" s="48">
        <v>548</v>
      </c>
      <c r="H16" s="107"/>
    </row>
    <row r="17" spans="2:11" ht="15" x14ac:dyDescent="0.3">
      <c r="B17" s="46" t="s">
        <v>6</v>
      </c>
      <c r="C17" s="50">
        <v>371</v>
      </c>
      <c r="D17" s="48">
        <v>6</v>
      </c>
      <c r="E17" s="48">
        <v>70</v>
      </c>
    </row>
    <row r="18" spans="2:11" ht="15" x14ac:dyDescent="0.3">
      <c r="B18" s="46" t="s">
        <v>115</v>
      </c>
      <c r="C18" s="50">
        <v>518</v>
      </c>
      <c r="D18" s="48">
        <v>13</v>
      </c>
      <c r="E18" s="48">
        <v>100</v>
      </c>
    </row>
    <row r="19" spans="2:11" ht="15" x14ac:dyDescent="0.3">
      <c r="B19" s="46" t="s">
        <v>116</v>
      </c>
      <c r="C19" s="50">
        <v>421</v>
      </c>
      <c r="D19" s="48">
        <v>11</v>
      </c>
      <c r="E19" s="48">
        <v>116</v>
      </c>
      <c r="H19" s="107"/>
    </row>
    <row r="20" spans="2:11" ht="15" x14ac:dyDescent="0.3">
      <c r="B20" s="46" t="s">
        <v>7</v>
      </c>
      <c r="C20" s="50">
        <v>155</v>
      </c>
      <c r="D20" s="48">
        <v>5</v>
      </c>
      <c r="E20" s="48">
        <v>42</v>
      </c>
    </row>
    <row r="21" spans="2:11" ht="15" x14ac:dyDescent="0.3">
      <c r="B21" s="46" t="s">
        <v>8</v>
      </c>
      <c r="C21" s="50">
        <v>154</v>
      </c>
      <c r="D21" s="48">
        <v>4</v>
      </c>
      <c r="E21" s="48">
        <v>28</v>
      </c>
    </row>
    <row r="22" spans="2:11" ht="15" x14ac:dyDescent="0.3">
      <c r="B22" s="46" t="s">
        <v>76</v>
      </c>
      <c r="C22" s="50">
        <v>110</v>
      </c>
      <c r="D22" s="48" t="s">
        <v>41</v>
      </c>
      <c r="E22" s="48">
        <v>1</v>
      </c>
    </row>
    <row r="23" spans="2:11" ht="15.6" thickBot="1" x14ac:dyDescent="0.35">
      <c r="B23" s="46" t="s">
        <v>111</v>
      </c>
      <c r="C23" s="50">
        <v>54</v>
      </c>
      <c r="D23" s="48">
        <v>5</v>
      </c>
      <c r="E23" s="48">
        <v>53</v>
      </c>
    </row>
    <row r="24" spans="2:11" ht="16.2" thickBot="1" x14ac:dyDescent="0.35">
      <c r="B24" s="40" t="s">
        <v>112</v>
      </c>
      <c r="C24" s="41">
        <v>586117</v>
      </c>
      <c r="D24" s="42">
        <v>9701</v>
      </c>
      <c r="E24" s="42">
        <v>70307</v>
      </c>
    </row>
    <row r="25" spans="2:11" x14ac:dyDescent="0.3">
      <c r="B25" s="38" t="s">
        <v>123</v>
      </c>
      <c r="H25" s="107"/>
      <c r="I25" s="107"/>
      <c r="J25" s="107"/>
      <c r="K25" s="107"/>
    </row>
    <row r="28" spans="2:11" ht="15.6" x14ac:dyDescent="0.3">
      <c r="B28" s="36" t="s">
        <v>88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topLeftCell="E1" workbookViewId="0">
      <selection activeCell="G5" sqref="G5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2" t="s">
        <v>125</v>
      </c>
      <c r="C2" s="52"/>
      <c r="D2" s="52"/>
      <c r="E2" s="52"/>
      <c r="F2" s="52"/>
      <c r="G2" s="52"/>
      <c r="H2" s="52"/>
      <c r="I2" s="52"/>
    </row>
    <row r="3" spans="2:9" ht="16.2" thickBot="1" x14ac:dyDescent="0.35">
      <c r="B3" s="76" t="s">
        <v>0</v>
      </c>
      <c r="C3" s="77" t="s">
        <v>1</v>
      </c>
      <c r="D3" s="76" t="s">
        <v>2</v>
      </c>
      <c r="E3" s="78" t="s">
        <v>3</v>
      </c>
      <c r="F3" s="76" t="s">
        <v>99</v>
      </c>
      <c r="G3" s="78" t="s">
        <v>102</v>
      </c>
      <c r="H3" s="77" t="s">
        <v>4</v>
      </c>
      <c r="I3" s="79"/>
    </row>
    <row r="4" spans="2:9" ht="16.2" thickBot="1" x14ac:dyDescent="0.35">
      <c r="B4" s="80"/>
      <c r="C4" s="81"/>
      <c r="D4" s="80"/>
      <c r="E4" s="82"/>
      <c r="F4" s="80"/>
      <c r="G4" s="82" t="s">
        <v>103</v>
      </c>
      <c r="H4" s="104" t="s">
        <v>5</v>
      </c>
      <c r="I4" s="83" t="s">
        <v>100</v>
      </c>
    </row>
    <row r="5" spans="2:9" ht="15.6" thickBot="1" x14ac:dyDescent="0.35">
      <c r="B5" s="87" t="s">
        <v>6</v>
      </c>
      <c r="C5" s="129">
        <v>371</v>
      </c>
      <c r="D5" s="130">
        <v>262</v>
      </c>
      <c r="E5" s="131">
        <v>21</v>
      </c>
      <c r="F5" s="130">
        <v>283</v>
      </c>
      <c r="G5" s="88">
        <v>0.69</v>
      </c>
      <c r="H5" s="88">
        <v>0.71</v>
      </c>
      <c r="I5" s="89">
        <v>0.76</v>
      </c>
    </row>
    <row r="6" spans="2:9" ht="15" x14ac:dyDescent="0.3">
      <c r="B6" s="84" t="s">
        <v>7</v>
      </c>
      <c r="C6" s="127">
        <v>155</v>
      </c>
      <c r="D6" s="128">
        <v>110</v>
      </c>
      <c r="E6" s="127">
        <v>8</v>
      </c>
      <c r="F6" s="128">
        <v>118</v>
      </c>
      <c r="G6" s="85">
        <v>0.77</v>
      </c>
      <c r="H6" s="85">
        <v>0.71</v>
      </c>
      <c r="I6" s="86">
        <v>0.76</v>
      </c>
    </row>
    <row r="7" spans="2:9" ht="15" x14ac:dyDescent="0.3">
      <c r="B7" s="87" t="s">
        <v>9</v>
      </c>
      <c r="C7" s="129">
        <v>22871</v>
      </c>
      <c r="D7" s="130">
        <v>14852</v>
      </c>
      <c r="E7" s="129">
        <v>1311</v>
      </c>
      <c r="F7" s="130">
        <v>16163</v>
      </c>
      <c r="G7" s="88">
        <v>0.56000000000000005</v>
      </c>
      <c r="H7" s="88">
        <v>0.65</v>
      </c>
      <c r="I7" s="89">
        <v>0.71</v>
      </c>
    </row>
    <row r="8" spans="2:9" ht="15" x14ac:dyDescent="0.3">
      <c r="B8" s="87" t="s">
        <v>10</v>
      </c>
      <c r="C8" s="129">
        <v>2462</v>
      </c>
      <c r="D8" s="130">
        <v>1500</v>
      </c>
      <c r="E8" s="131">
        <v>141</v>
      </c>
      <c r="F8" s="130">
        <v>1641</v>
      </c>
      <c r="G8" s="88">
        <v>0.54</v>
      </c>
      <c r="H8" s="88">
        <v>0.61</v>
      </c>
      <c r="I8" s="89">
        <v>0.67</v>
      </c>
    </row>
    <row r="9" spans="2:9" ht="15" x14ac:dyDescent="0.3">
      <c r="B9" s="87" t="s">
        <v>8</v>
      </c>
      <c r="C9" s="129">
        <v>154</v>
      </c>
      <c r="D9" s="130">
        <v>82</v>
      </c>
      <c r="E9" s="129">
        <v>8</v>
      </c>
      <c r="F9" s="130">
        <v>90</v>
      </c>
      <c r="G9" s="88">
        <v>0.65</v>
      </c>
      <c r="H9" s="88">
        <v>0.53</v>
      </c>
      <c r="I9" s="89">
        <v>0.57999999999999996</v>
      </c>
    </row>
    <row r="10" spans="2:9" ht="15" x14ac:dyDescent="0.3">
      <c r="B10" s="87" t="s">
        <v>11</v>
      </c>
      <c r="C10" s="129">
        <v>58998</v>
      </c>
      <c r="D10" s="130">
        <v>29442</v>
      </c>
      <c r="E10" s="129">
        <v>2679</v>
      </c>
      <c r="F10" s="130">
        <v>32121</v>
      </c>
      <c r="G10" s="88">
        <v>0.47</v>
      </c>
      <c r="H10" s="88">
        <v>0.5</v>
      </c>
      <c r="I10" s="89">
        <v>0.54</v>
      </c>
    </row>
    <row r="11" spans="2:9" ht="15" x14ac:dyDescent="0.3">
      <c r="B11" s="87" t="s">
        <v>89</v>
      </c>
      <c r="C11" s="129">
        <v>21429</v>
      </c>
      <c r="D11" s="130">
        <v>8567</v>
      </c>
      <c r="E11" s="129">
        <v>908</v>
      </c>
      <c r="F11" s="130">
        <v>9475</v>
      </c>
      <c r="G11" s="88">
        <v>0.39</v>
      </c>
      <c r="H11" s="88">
        <v>0.4</v>
      </c>
      <c r="I11" s="89">
        <v>0.44</v>
      </c>
    </row>
    <row r="12" spans="2:9" ht="15" x14ac:dyDescent="0.3">
      <c r="B12" s="87" t="s">
        <v>13</v>
      </c>
      <c r="C12" s="129">
        <v>221692</v>
      </c>
      <c r="D12" s="130">
        <v>67123</v>
      </c>
      <c r="E12" s="129">
        <v>5484</v>
      </c>
      <c r="F12" s="130">
        <v>72607</v>
      </c>
      <c r="G12" s="88">
        <v>0.4</v>
      </c>
      <c r="H12" s="88">
        <v>0.3</v>
      </c>
      <c r="I12" s="89">
        <v>0.33</v>
      </c>
    </row>
    <row r="13" spans="2:9" ht="15.6" thickBot="1" x14ac:dyDescent="0.35">
      <c r="B13" s="90" t="s">
        <v>12</v>
      </c>
      <c r="C13" s="132">
        <v>5682</v>
      </c>
      <c r="D13" s="133">
        <v>1612</v>
      </c>
      <c r="E13" s="134">
        <v>151</v>
      </c>
      <c r="F13" s="133">
        <v>1763</v>
      </c>
      <c r="G13" s="91">
        <v>0.2</v>
      </c>
      <c r="H13" s="91">
        <v>0.28000000000000003</v>
      </c>
      <c r="I13" s="92">
        <v>0.31</v>
      </c>
    </row>
    <row r="14" spans="2:9" ht="16.2" thickBot="1" x14ac:dyDescent="0.35">
      <c r="B14" s="93" t="s">
        <v>77</v>
      </c>
      <c r="C14" s="135">
        <v>333814</v>
      </c>
      <c r="D14" s="135">
        <v>123550</v>
      </c>
      <c r="E14" s="135">
        <v>10711</v>
      </c>
      <c r="F14" s="135">
        <v>134261</v>
      </c>
      <c r="G14" s="94"/>
      <c r="H14" s="95">
        <v>0.37</v>
      </c>
      <c r="I14" s="96">
        <v>0.4</v>
      </c>
    </row>
    <row r="16" spans="2:9" ht="15.6" x14ac:dyDescent="0.3">
      <c r="B16" s="36" t="s">
        <v>87</v>
      </c>
    </row>
    <row r="17" spans="5:5" x14ac:dyDescent="0.3">
      <c r="E17" s="107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5"/>
  <sheetViews>
    <sheetView showGridLines="0" topLeftCell="E1" zoomScaleNormal="100" workbookViewId="0">
      <pane ySplit="2" topLeftCell="A3" activePane="bottomLeft" state="frozen"/>
      <selection pane="bottomLeft" activeCell="H24" sqref="H24"/>
    </sheetView>
  </sheetViews>
  <sheetFormatPr defaultRowHeight="14.4" x14ac:dyDescent="0.3"/>
  <cols>
    <col min="1" max="1" width="5.109375" customWidth="1"/>
    <col min="2" max="2" width="29.664062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7" t="s">
        <v>126</v>
      </c>
    </row>
    <row r="3" spans="2:8" ht="15.6" x14ac:dyDescent="0.3">
      <c r="B3" s="97" t="s">
        <v>0</v>
      </c>
      <c r="C3" s="98" t="s">
        <v>81</v>
      </c>
      <c r="D3" s="99" t="s">
        <v>82</v>
      </c>
      <c r="E3" s="98" t="s">
        <v>83</v>
      </c>
      <c r="F3" s="99" t="s">
        <v>84</v>
      </c>
      <c r="G3" s="98" t="s">
        <v>85</v>
      </c>
      <c r="H3" s="100" t="s">
        <v>96</v>
      </c>
    </row>
    <row r="4" spans="2:8" ht="15" x14ac:dyDescent="0.3">
      <c r="B4" s="87" t="s">
        <v>8</v>
      </c>
      <c r="C4" s="136">
        <v>66</v>
      </c>
      <c r="D4" s="137">
        <v>63.1</v>
      </c>
      <c r="E4" s="136">
        <v>2.8</v>
      </c>
      <c r="F4" s="137">
        <v>66</v>
      </c>
      <c r="G4" s="88">
        <v>0.96</v>
      </c>
      <c r="H4" s="89">
        <v>1</v>
      </c>
    </row>
    <row r="5" spans="2:8" ht="15" x14ac:dyDescent="0.3">
      <c r="B5" s="87" t="s">
        <v>7</v>
      </c>
      <c r="C5" s="136">
        <v>31.5</v>
      </c>
      <c r="D5" s="137">
        <v>29.6</v>
      </c>
      <c r="E5" s="136">
        <v>0.6</v>
      </c>
      <c r="F5" s="137">
        <v>30.2</v>
      </c>
      <c r="G5" s="88">
        <v>0.94</v>
      </c>
      <c r="H5" s="89">
        <v>0.96</v>
      </c>
    </row>
    <row r="6" spans="2:8" ht="15" x14ac:dyDescent="0.3">
      <c r="B6" s="87" t="s">
        <v>10</v>
      </c>
      <c r="C6" s="136">
        <v>5.9</v>
      </c>
      <c r="D6" s="137">
        <v>4.9000000000000004</v>
      </c>
      <c r="E6" s="136">
        <v>0.8</v>
      </c>
      <c r="F6" s="137">
        <v>5.7</v>
      </c>
      <c r="G6" s="88">
        <v>0.83</v>
      </c>
      <c r="H6" s="89">
        <v>0.96</v>
      </c>
    </row>
    <row r="7" spans="2:8" ht="15" x14ac:dyDescent="0.3">
      <c r="B7" s="87" t="s">
        <v>89</v>
      </c>
      <c r="C7" s="136">
        <v>58.2</v>
      </c>
      <c r="D7" s="137">
        <v>44.5</v>
      </c>
      <c r="E7" s="136">
        <v>7.9</v>
      </c>
      <c r="F7" s="137">
        <v>52.5</v>
      </c>
      <c r="G7" s="88">
        <v>0.77</v>
      </c>
      <c r="H7" s="89">
        <v>0.9</v>
      </c>
    </row>
    <row r="8" spans="2:8" ht="15" x14ac:dyDescent="0.3">
      <c r="B8" s="87" t="s">
        <v>12</v>
      </c>
      <c r="C8" s="136">
        <v>1276.0999999999999</v>
      </c>
      <c r="D8" s="137">
        <v>119.8</v>
      </c>
      <c r="E8" s="136">
        <v>960.3</v>
      </c>
      <c r="F8" s="137">
        <v>1080.0999999999999</v>
      </c>
      <c r="G8" s="88">
        <v>0.09</v>
      </c>
      <c r="H8" s="89">
        <v>0.85</v>
      </c>
    </row>
    <row r="9" spans="2:8" ht="15" x14ac:dyDescent="0.3">
      <c r="B9" s="87" t="s">
        <v>11</v>
      </c>
      <c r="C9" s="136">
        <v>1693.4</v>
      </c>
      <c r="D9" s="137">
        <v>859.1</v>
      </c>
      <c r="E9" s="136">
        <v>555.1</v>
      </c>
      <c r="F9" s="137">
        <v>1414.2</v>
      </c>
      <c r="G9" s="88">
        <v>0.51</v>
      </c>
      <c r="H9" s="89">
        <v>0.84</v>
      </c>
    </row>
    <row r="10" spans="2:8" ht="15" x14ac:dyDescent="0.3">
      <c r="B10" s="87" t="s">
        <v>13</v>
      </c>
      <c r="C10" s="136">
        <v>22.2</v>
      </c>
      <c r="D10" s="137">
        <v>13.6</v>
      </c>
      <c r="E10" s="136">
        <v>3.3</v>
      </c>
      <c r="F10" s="137">
        <v>16.899999999999999</v>
      </c>
      <c r="G10" s="88">
        <v>0.61</v>
      </c>
      <c r="H10" s="89">
        <v>0.76</v>
      </c>
    </row>
    <row r="11" spans="2:8" ht="15" x14ac:dyDescent="0.3">
      <c r="B11" s="87" t="s">
        <v>6</v>
      </c>
      <c r="C11" s="136">
        <v>352.7</v>
      </c>
      <c r="D11" s="137">
        <v>230.4</v>
      </c>
      <c r="E11" s="136">
        <v>24.4</v>
      </c>
      <c r="F11" s="137">
        <v>254.8</v>
      </c>
      <c r="G11" s="88">
        <v>0.65</v>
      </c>
      <c r="H11" s="89">
        <v>0.72</v>
      </c>
    </row>
    <row r="12" spans="2:8" ht="15.6" thickBot="1" x14ac:dyDescent="0.35">
      <c r="B12" s="87" t="s">
        <v>9</v>
      </c>
      <c r="C12" s="136">
        <v>2619.6</v>
      </c>
      <c r="D12" s="137">
        <v>1117.8</v>
      </c>
      <c r="E12" s="136">
        <v>397.1</v>
      </c>
      <c r="F12" s="137">
        <v>1514.9</v>
      </c>
      <c r="G12" s="88">
        <v>0.43</v>
      </c>
      <c r="H12" s="89">
        <v>0.57999999999999996</v>
      </c>
    </row>
    <row r="13" spans="2:8" ht="16.2" thickBot="1" x14ac:dyDescent="0.35">
      <c r="B13" s="93" t="s">
        <v>77</v>
      </c>
      <c r="C13" s="138">
        <v>6125.5</v>
      </c>
      <c r="D13" s="139">
        <v>2482.8000000000002</v>
      </c>
      <c r="E13" s="138">
        <v>1952.4</v>
      </c>
      <c r="F13" s="139">
        <f>SUM(F4:F12)</f>
        <v>4435.3</v>
      </c>
      <c r="G13" s="101">
        <v>0.41</v>
      </c>
      <c r="H13" s="95">
        <v>0.72</v>
      </c>
    </row>
    <row r="15" spans="2:8" ht="15.6" x14ac:dyDescent="0.3">
      <c r="B15" s="36" t="s">
        <v>101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N35"/>
  <sheetViews>
    <sheetView showGridLines="0" tabSelected="1" zoomScale="70" zoomScaleNormal="70" workbookViewId="0">
      <selection activeCell="E26" sqref="E26"/>
    </sheetView>
  </sheetViews>
  <sheetFormatPr defaultRowHeight="14.4" x14ac:dyDescent="0.3"/>
  <cols>
    <col min="1" max="1" width="8.88671875" style="53"/>
    <col min="2" max="2" width="72.6640625" style="53" customWidth="1"/>
    <col min="3" max="3" width="11.88671875" style="53" customWidth="1"/>
    <col min="4" max="4" width="17.88671875" style="53" customWidth="1"/>
    <col min="5" max="5" width="18.109375" style="53" customWidth="1"/>
    <col min="6" max="6" width="11.88671875" style="53" customWidth="1"/>
    <col min="7" max="7" width="23.44140625" style="53" customWidth="1"/>
    <col min="8" max="8" width="21.21875" style="53" customWidth="1"/>
    <col min="9" max="9" width="14.21875" bestFit="1" customWidth="1"/>
    <col min="10" max="16384" width="8.88671875" style="53"/>
  </cols>
  <sheetData>
    <row r="2" spans="1:14" ht="18.600000000000001" thickBot="1" x14ac:dyDescent="0.4">
      <c r="A2" s="66"/>
      <c r="B2" s="37" t="s">
        <v>120</v>
      </c>
      <c r="C2" s="66"/>
      <c r="D2" s="66"/>
      <c r="E2" s="66"/>
      <c r="F2" s="66"/>
    </row>
    <row r="3" spans="1:14" ht="16.2" thickBot="1" x14ac:dyDescent="0.35">
      <c r="B3" s="54" t="s">
        <v>47</v>
      </c>
      <c r="C3" s="55" t="s">
        <v>113</v>
      </c>
      <c r="D3" s="56" t="s">
        <v>64</v>
      </c>
      <c r="E3" s="55" t="s">
        <v>6</v>
      </c>
      <c r="F3" s="160" t="s">
        <v>11</v>
      </c>
      <c r="G3" s="156" t="s">
        <v>9</v>
      </c>
      <c r="H3" s="151" t="s">
        <v>14</v>
      </c>
    </row>
    <row r="4" spans="1:14" ht="15.6" x14ac:dyDescent="0.3">
      <c r="B4" s="57" t="s">
        <v>90</v>
      </c>
      <c r="C4" s="122"/>
      <c r="D4" s="123"/>
      <c r="E4" s="122"/>
      <c r="F4" s="122"/>
      <c r="G4" s="157"/>
      <c r="H4" s="152"/>
      <c r="L4" s="117"/>
      <c r="M4" s="117"/>
      <c r="N4" s="117"/>
    </row>
    <row r="5" spans="1:14" ht="15.6" x14ac:dyDescent="0.3">
      <c r="B5" s="62" t="s">
        <v>54</v>
      </c>
      <c r="C5" s="158">
        <v>0</v>
      </c>
      <c r="D5" s="158">
        <v>0</v>
      </c>
      <c r="E5" s="158">
        <v>0</v>
      </c>
      <c r="F5" s="158">
        <v>2.1000749999999999E-2</v>
      </c>
      <c r="G5" s="158">
        <v>2.1984587000000007</v>
      </c>
      <c r="H5" s="153">
        <v>2.2194594500000004</v>
      </c>
      <c r="J5" s="148"/>
      <c r="L5" s="117"/>
      <c r="M5" s="117"/>
      <c r="N5" s="117"/>
    </row>
    <row r="6" spans="1:14" ht="15.6" x14ac:dyDescent="0.3">
      <c r="B6" s="62" t="s">
        <v>94</v>
      </c>
      <c r="C6" s="158">
        <v>0.34576640999999997</v>
      </c>
      <c r="D6" s="158">
        <v>1.2886375000000001</v>
      </c>
      <c r="E6" s="158">
        <v>0</v>
      </c>
      <c r="F6" s="158">
        <v>0</v>
      </c>
      <c r="G6" s="158">
        <v>1346.7057536540001</v>
      </c>
      <c r="H6" s="153">
        <v>1348.340157564</v>
      </c>
      <c r="J6" s="148"/>
    </row>
    <row r="7" spans="1:14" ht="15.6" x14ac:dyDescent="0.3">
      <c r="B7" s="141" t="s">
        <v>91</v>
      </c>
      <c r="C7" s="120"/>
      <c r="D7" s="120"/>
      <c r="E7" s="120"/>
      <c r="F7" s="120"/>
      <c r="G7" s="120"/>
      <c r="H7" s="154"/>
      <c r="J7" s="148"/>
    </row>
    <row r="8" spans="1:14" s="124" customFormat="1" ht="15.6" x14ac:dyDescent="0.3">
      <c r="B8" s="62" t="s">
        <v>50</v>
      </c>
      <c r="C8" s="159">
        <v>0.21564213000000002</v>
      </c>
      <c r="D8" s="159">
        <v>0</v>
      </c>
      <c r="E8" s="159">
        <v>0</v>
      </c>
      <c r="F8" s="159">
        <v>0</v>
      </c>
      <c r="G8" s="159">
        <v>94.448621695999918</v>
      </c>
      <c r="H8" s="155">
        <v>94.664263825999925</v>
      </c>
      <c r="J8" s="149"/>
    </row>
    <row r="9" spans="1:14" s="124" customFormat="1" ht="15.6" x14ac:dyDescent="0.3">
      <c r="B9" s="62" t="s">
        <v>57</v>
      </c>
      <c r="C9" s="159">
        <v>0</v>
      </c>
      <c r="D9" s="159">
        <v>0</v>
      </c>
      <c r="E9" s="159">
        <v>0</v>
      </c>
      <c r="F9" s="159">
        <v>0</v>
      </c>
      <c r="G9" s="159">
        <v>0.49325468</v>
      </c>
      <c r="H9" s="155">
        <v>0.49325468</v>
      </c>
      <c r="J9" s="149"/>
    </row>
    <row r="10" spans="1:14" s="124" customFormat="1" ht="15.6" x14ac:dyDescent="0.3">
      <c r="B10" s="63" t="s">
        <v>55</v>
      </c>
      <c r="C10" s="159">
        <v>0</v>
      </c>
      <c r="D10" s="159">
        <v>0</v>
      </c>
      <c r="E10" s="159">
        <v>0</v>
      </c>
      <c r="F10" s="159">
        <v>6.0000100000000001E-3</v>
      </c>
      <c r="G10" s="159">
        <v>42.008784079999991</v>
      </c>
      <c r="H10" s="155">
        <v>42.014784089999992</v>
      </c>
      <c r="J10" s="149"/>
    </row>
    <row r="11" spans="1:14" s="124" customFormat="1" ht="15.6" x14ac:dyDescent="0.3">
      <c r="B11" s="141" t="s">
        <v>92</v>
      </c>
      <c r="C11" s="120"/>
      <c r="D11" s="120"/>
      <c r="E11" s="120"/>
      <c r="F11" s="120"/>
      <c r="G11" s="120"/>
      <c r="H11" s="154"/>
      <c r="J11" s="149"/>
    </row>
    <row r="12" spans="1:14" s="124" customFormat="1" ht="15.6" x14ac:dyDescent="0.3">
      <c r="B12" s="62" t="s">
        <v>48</v>
      </c>
      <c r="C12" s="159">
        <v>2.6642968400000004</v>
      </c>
      <c r="D12" s="159">
        <v>2.8898951100000003</v>
      </c>
      <c r="E12" s="159">
        <v>5</v>
      </c>
      <c r="F12" s="159">
        <v>0.16213710999999997</v>
      </c>
      <c r="G12" s="159">
        <v>43.436118030000017</v>
      </c>
      <c r="H12" s="155">
        <v>54.152447090000017</v>
      </c>
      <c r="J12" s="149"/>
    </row>
    <row r="13" spans="1:14" s="124" customFormat="1" ht="15.6" x14ac:dyDescent="0.3">
      <c r="B13" s="62" t="s">
        <v>49</v>
      </c>
      <c r="C13" s="159">
        <v>0</v>
      </c>
      <c r="D13" s="159">
        <v>0</v>
      </c>
      <c r="E13" s="159">
        <v>0</v>
      </c>
      <c r="F13" s="159">
        <v>1.0171900000000001E-2</v>
      </c>
      <c r="G13" s="159">
        <v>51.629034550000007</v>
      </c>
      <c r="H13" s="155">
        <v>51.639206450000003</v>
      </c>
      <c r="J13" s="149"/>
    </row>
    <row r="14" spans="1:14" s="124" customFormat="1" ht="15.6" x14ac:dyDescent="0.3">
      <c r="B14" s="62" t="s">
        <v>53</v>
      </c>
      <c r="C14" s="159">
        <v>0</v>
      </c>
      <c r="D14" s="159">
        <v>3.66289263</v>
      </c>
      <c r="E14" s="159">
        <v>0</v>
      </c>
      <c r="F14" s="159">
        <v>0</v>
      </c>
      <c r="G14" s="159">
        <v>8.9084021800000563</v>
      </c>
      <c r="H14" s="155">
        <v>12.571294810000055</v>
      </c>
      <c r="J14" s="149"/>
    </row>
    <row r="15" spans="1:14" s="124" customFormat="1" ht="15.6" x14ac:dyDescent="0.3">
      <c r="B15" s="62" t="s">
        <v>56</v>
      </c>
      <c r="C15" s="159">
        <v>0</v>
      </c>
      <c r="D15" s="159">
        <v>0</v>
      </c>
      <c r="E15" s="159">
        <v>0</v>
      </c>
      <c r="F15" s="159">
        <v>0.19451342999999999</v>
      </c>
      <c r="G15" s="159">
        <v>3.6894790200000016</v>
      </c>
      <c r="H15" s="155">
        <v>3.8839924500000014</v>
      </c>
      <c r="J15" s="149"/>
    </row>
    <row r="16" spans="1:14" s="124" customFormat="1" ht="15.6" x14ac:dyDescent="0.3">
      <c r="B16" s="62" t="s">
        <v>51</v>
      </c>
      <c r="C16" s="159">
        <v>0</v>
      </c>
      <c r="D16" s="159">
        <v>0</v>
      </c>
      <c r="E16" s="159">
        <v>0</v>
      </c>
      <c r="F16" s="159">
        <v>3.0081819999999999E-2</v>
      </c>
      <c r="G16" s="159">
        <v>67.622544750000003</v>
      </c>
      <c r="H16" s="155">
        <v>67.652626569999995</v>
      </c>
      <c r="J16" s="149"/>
    </row>
    <row r="17" spans="2:10" s="124" customFormat="1" ht="15.6" x14ac:dyDescent="0.3">
      <c r="B17" s="62" t="s">
        <v>61</v>
      </c>
      <c r="C17" s="159">
        <v>0</v>
      </c>
      <c r="D17" s="159">
        <v>0</v>
      </c>
      <c r="E17" s="159">
        <v>0</v>
      </c>
      <c r="F17" s="159">
        <v>0</v>
      </c>
      <c r="G17" s="159">
        <v>1.1168218999999999</v>
      </c>
      <c r="H17" s="155">
        <v>1.1168218999999999</v>
      </c>
      <c r="J17" s="149"/>
    </row>
    <row r="18" spans="2:10" s="124" customFormat="1" ht="15.6" x14ac:dyDescent="0.3">
      <c r="B18" s="62" t="s">
        <v>52</v>
      </c>
      <c r="C18" s="159">
        <v>0</v>
      </c>
      <c r="D18" s="159">
        <v>0</v>
      </c>
      <c r="E18" s="159">
        <v>0</v>
      </c>
      <c r="F18" s="159">
        <v>0.23686403000000003</v>
      </c>
      <c r="G18" s="159">
        <v>15.014661159999998</v>
      </c>
      <c r="H18" s="155">
        <v>15.251525189999997</v>
      </c>
      <c r="J18" s="149"/>
    </row>
    <row r="19" spans="2:10" s="124" customFormat="1" ht="15.6" x14ac:dyDescent="0.3">
      <c r="B19" s="63" t="s">
        <v>60</v>
      </c>
      <c r="C19" s="159">
        <v>0</v>
      </c>
      <c r="D19" s="159">
        <v>0</v>
      </c>
      <c r="E19" s="159">
        <v>0</v>
      </c>
      <c r="F19" s="159">
        <v>7.1999999999999998E-3</v>
      </c>
      <c r="G19" s="159">
        <v>4.3818014500000002</v>
      </c>
      <c r="H19" s="155">
        <v>4.3890014500000003</v>
      </c>
      <c r="J19" s="149"/>
    </row>
    <row r="20" spans="2:10" ht="15.6" x14ac:dyDescent="0.3">
      <c r="B20" s="63" t="s">
        <v>70</v>
      </c>
      <c r="C20" s="159">
        <v>0</v>
      </c>
      <c r="D20" s="159">
        <v>0</v>
      </c>
      <c r="E20" s="159">
        <v>0</v>
      </c>
      <c r="F20" s="159">
        <v>0</v>
      </c>
      <c r="G20" s="159">
        <v>7.5086259999999988E-2</v>
      </c>
      <c r="H20" s="155">
        <v>7.5086259999999988E-2</v>
      </c>
      <c r="J20" s="148"/>
    </row>
    <row r="21" spans="2:10" ht="15.6" x14ac:dyDescent="0.3">
      <c r="B21" s="125" t="s">
        <v>58</v>
      </c>
      <c r="C21" s="159">
        <v>0</v>
      </c>
      <c r="D21" s="159">
        <v>0</v>
      </c>
      <c r="E21" s="159">
        <v>0</v>
      </c>
      <c r="F21" s="159">
        <v>1.32909E-3</v>
      </c>
      <c r="G21" s="159">
        <v>0.34711605000000006</v>
      </c>
      <c r="H21" s="155">
        <v>0.3484451400000001</v>
      </c>
      <c r="J21" s="148"/>
    </row>
    <row r="22" spans="2:10" ht="16.2" thickBot="1" x14ac:dyDescent="0.35">
      <c r="B22" s="62" t="s">
        <v>119</v>
      </c>
      <c r="C22" s="159">
        <v>7.26739E-2</v>
      </c>
      <c r="D22" s="159">
        <v>1.343977E-2</v>
      </c>
      <c r="E22" s="159">
        <v>0</v>
      </c>
      <c r="F22" s="159">
        <v>1.0069667100000002</v>
      </c>
      <c r="G22" s="159">
        <v>6.4644090000000001E-2</v>
      </c>
      <c r="H22" s="155">
        <v>1.1577244700000004</v>
      </c>
      <c r="J22" s="150"/>
    </row>
    <row r="23" spans="2:10" ht="16.2" thickBot="1" x14ac:dyDescent="0.35">
      <c r="B23" s="55" t="s">
        <v>14</v>
      </c>
      <c r="C23" s="121">
        <f t="shared" ref="C23:H23" si="0">SUM(C4:C22)</f>
        <v>3.2983792800000002</v>
      </c>
      <c r="D23" s="121">
        <f t="shared" si="0"/>
        <v>7.8548650100000001</v>
      </c>
      <c r="E23" s="121">
        <f t="shared" si="0"/>
        <v>5</v>
      </c>
      <c r="F23" s="121">
        <f t="shared" si="0"/>
        <v>1.6762648500000001</v>
      </c>
      <c r="G23" s="121">
        <f t="shared" si="0"/>
        <v>1682.1405822500003</v>
      </c>
      <c r="H23" s="140">
        <f t="shared" si="0"/>
        <v>1699.9700913900003</v>
      </c>
    </row>
    <row r="24" spans="2:10" x14ac:dyDescent="0.3">
      <c r="F24" s="161"/>
    </row>
    <row r="30" spans="2:10" x14ac:dyDescent="0.3">
      <c r="B30"/>
      <c r="C30"/>
      <c r="D30"/>
      <c r="E30"/>
      <c r="F30"/>
      <c r="H30" s="126"/>
    </row>
    <row r="35" spans="2:3" ht="15.6" x14ac:dyDescent="0.3">
      <c r="B35" s="36" t="s">
        <v>101</v>
      </c>
      <c r="C35" s="6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Props1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57FF4-A55D-4BCF-834C-1FB4151DE460}">
  <ds:schemaRefs>
    <ds:schemaRef ds:uri="http://schemas.microsoft.com/office/infopath/2007/PartnerControls"/>
    <ds:schemaRef ds:uri="535ddf26-c045-4728-9502-64034f99831b"/>
    <ds:schemaRef ds:uri="http://schemas.microsoft.com/office/2006/metadata/properties"/>
    <ds:schemaRef ds:uri="http://schemas.microsoft.com/office/2006/documentManagement/types"/>
    <ds:schemaRef ds:uri="http://purl.org/dc/terms/"/>
    <ds:schemaRef ds:uri="57913055-cd35-4c1b-be54-2b3300ab1f35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EDNA C. BANDA</cp:lastModifiedBy>
  <dcterms:created xsi:type="dcterms:W3CDTF">2023-08-04T08:16:22Z</dcterms:created>
  <dcterms:modified xsi:type="dcterms:W3CDTF">2024-12-13T10:01:47Z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