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"/>
    </mc:Choice>
  </mc:AlternateContent>
  <xr:revisionPtr revIDLastSave="0" documentId="13_ncr:1_{283B8BF0-4334-4712-9335-422899E28929}" xr6:coauthVersionLast="36" xr6:coauthVersionMax="36" xr10:uidLastSave="{00000000-0000-0000-0000-000000000000}"/>
  <bookViews>
    <workbookView xWindow="0" yWindow="0" windowWidth="15732" windowHeight="6960" tabRatio="720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4'!$B$17</definedName>
    <definedName name="_ftn2" localSheetId="4">'Table 4'!$B$18</definedName>
    <definedName name="_ftnref1" localSheetId="3">'Table 3'!$B$2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1'!$M$33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_Hlk149831927" localSheetId="1">'Table 1'!$K$26</definedName>
    <definedName name="_Hlk149831957" localSheetId="1">'Table 1'!$L$26</definedName>
    <definedName name="_Hlk149832008" localSheetId="1">'Table 1'!$M$26</definedName>
    <definedName name="_Hlk149832042" localSheetId="1">'Table 1'!$O$26</definedName>
    <definedName name="_Hlk149832130" localSheetId="1">'Table 1'!$N$26</definedName>
    <definedName name="_Hlk149834653" localSheetId="1">'Table 1'!$M$15</definedName>
    <definedName name="_Hlk149834702" localSheetId="1">'Table 1'!$N$15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4" l="1"/>
  <c r="H24" i="3" l="1"/>
  <c r="H23" i="3"/>
  <c r="H22" i="3"/>
  <c r="H21" i="3"/>
  <c r="H20" i="3"/>
  <c r="H19" i="3"/>
  <c r="H18" i="3"/>
  <c r="H17" i="3"/>
  <c r="H16" i="3"/>
  <c r="H15" i="3"/>
  <c r="H14" i="3"/>
  <c r="H13" i="3"/>
  <c r="H12" i="3"/>
  <c r="H10" i="3"/>
  <c r="H9" i="3"/>
  <c r="H8" i="3"/>
  <c r="H6" i="3"/>
  <c r="H5" i="3"/>
  <c r="C25" i="3" l="1"/>
  <c r="D25" i="3"/>
  <c r="E25" i="3"/>
  <c r="F25" i="3"/>
  <c r="G25" i="3"/>
  <c r="H25" i="3"/>
  <c r="D29" i="4" l="1"/>
  <c r="E29" i="4"/>
</calcChain>
</file>

<file path=xl/sharedStrings.xml><?xml version="1.0" encoding="utf-8"?>
<sst xmlns="http://schemas.openxmlformats.org/spreadsheetml/2006/main" count="206" uniqueCount="127">
  <si>
    <t>Tax Type</t>
  </si>
  <si>
    <t>Expected Returns</t>
  </si>
  <si>
    <t>On-Time Filing</t>
  </si>
  <si>
    <t>Late Filing</t>
  </si>
  <si>
    <t>Non-Filing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</si>
  <si>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</si>
  <si>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</si>
  <si>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</si>
  <si>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</si>
  <si>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</si>
  <si>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</si>
  <si>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</si>
  <si>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</si>
  <si>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</si>
  <si>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</si>
  <si>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</si>
  <si>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</si>
  <si>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</si>
  <si>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</si>
  <si>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</si>
  <si>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</si>
  <si>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</si>
  <si>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</si>
  <si>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</si>
  <si>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</si>
  <si>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-  </t>
  </si>
  <si>
    <t xml:space="preserve">         Mining Company Tax</t>
  </si>
  <si>
    <t xml:space="preserve">         Non-Mining Company Tax</t>
  </si>
  <si>
    <t xml:space="preserve">     2.  PAYE</t>
  </si>
  <si>
    <t xml:space="preserve">     3.  Withholding taxes &amp; others</t>
  </si>
  <si>
    <t xml:space="preserve">          Rental Income Tax</t>
  </si>
  <si>
    <t xml:space="preserve">     4. Mineral royalty tax</t>
  </si>
  <si>
    <t xml:space="preserve">     5.Skills Development Levy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</si>
  <si>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</si>
  <si>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</si>
  <si>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</si>
  <si>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</si>
  <si>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</si>
  <si>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</si>
  <si>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 xml:space="preserve">     7.VAT on domestic goods</t>
  </si>
  <si>
    <t>2. Customs Services Division</t>
  </si>
  <si>
    <t xml:space="preserve">    1. VAT on imports</t>
  </si>
  <si>
    <t xml:space="preserve">    3. Customs duty (Import tariffs)</t>
  </si>
  <si>
    <t xml:space="preserve">    4. Export duties; o/w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</si>
  <si>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</si>
  <si>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</si>
  <si>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</si>
  <si>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</si>
  <si>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 xml:space="preserve">   5. Import Excise Duties</t>
  </si>
  <si>
    <t xml:space="preserve">   6. Import Fuel Levy</t>
  </si>
  <si>
    <t xml:space="preserve">   7. Carbon Tax</t>
  </si>
  <si>
    <t xml:space="preserve">   8. Motor Vehicle Fees</t>
  </si>
  <si>
    <t>Total revenue</t>
  </si>
  <si>
    <t>Tax revenue</t>
  </si>
  <si>
    <t>Non-Tax Revenue</t>
  </si>
  <si>
    <t xml:space="preserve"> -   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</si>
  <si>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</si>
  <si>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</si>
  <si>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</si>
  <si>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</si>
  <si>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</si>
  <si>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</si>
  <si>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</si>
  <si>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</si>
  <si>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</si>
  <si>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</si>
  <si>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</si>
  <si>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</si>
  <si>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</si>
  <si>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</si>
  <si>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</si>
  <si>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</si>
  <si>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</si>
  <si>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</si>
  <si>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</si>
  <si>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</si>
  <si>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</si>
  <si>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</si>
  <si>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</si>
  <si>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</si>
  <si>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</si>
  <si>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</si>
  <si>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</si>
  <si>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</si>
  <si>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</si>
  <si>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</si>
  <si>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Value Added Tax for Oil Marketing Companies</t>
  </si>
  <si>
    <t>Withholding on Value Added Tax</t>
  </si>
  <si>
    <t>Mining and quarrying</t>
  </si>
  <si>
    <t>Overall</t>
  </si>
  <si>
    <t>No. of Tax Accounts</t>
  </si>
  <si>
    <t>Presumptive tax on artisanal and small-scale mining</t>
  </si>
  <si>
    <t>Registrations</t>
  </si>
  <si>
    <t>Grand Total</t>
  </si>
  <si>
    <t>Expected Payments</t>
  </si>
  <si>
    <t>On-time payments</t>
  </si>
  <si>
    <t>Late payments</t>
  </si>
  <si>
    <t>Total payments</t>
  </si>
  <si>
    <t>On-time payment rate</t>
  </si>
  <si>
    <t xml:space="preserve">Pay As You Earn </t>
  </si>
  <si>
    <t>Table of Contents</t>
  </si>
  <si>
    <t>Back to Table of Content</t>
  </si>
  <si>
    <t>Bank to Table of Content</t>
  </si>
  <si>
    <t>Rental Tax</t>
  </si>
  <si>
    <t xml:space="preserve">Customs </t>
  </si>
  <si>
    <t>Primary</t>
  </si>
  <si>
    <t>Secondary</t>
  </si>
  <si>
    <t>Tertiary</t>
  </si>
  <si>
    <t>Economic Sector</t>
  </si>
  <si>
    <t>Mining and Quarrying</t>
  </si>
  <si>
    <t>Back to Table of Contents</t>
  </si>
  <si>
    <t>End of Month payment rate</t>
  </si>
  <si>
    <t>EoM Filing</t>
  </si>
  <si>
    <t>EoM</t>
  </si>
  <si>
    <t>Pay as You Earn</t>
  </si>
  <si>
    <t>Rental tax</t>
  </si>
  <si>
    <t>VAT for Foreign Suppliers</t>
  </si>
  <si>
    <t>Year to date</t>
  </si>
  <si>
    <t xml:space="preserve">     6.Tourism Levy</t>
  </si>
  <si>
    <t>Table 1: Actual Revenue Collection against Parliament Target, October 2023 (K’ Million)</t>
  </si>
  <si>
    <t>Table 2: January to October 2023 Gross Collections by Sector, K ’Million</t>
  </si>
  <si>
    <t>Table 3: Taxpayer population, October 2023</t>
  </si>
  <si>
    <t>October</t>
  </si>
  <si>
    <t>Table 4: October 2023 Return Filing Compliance Rates</t>
  </si>
  <si>
    <t>Table 5: October 2023 payment compliance rates by value (K’ million)</t>
  </si>
  <si>
    <t>Table 6: Tax Refunds Payments by sector K'million, October 2023</t>
  </si>
  <si>
    <t>Taxpayer population (number of active tax accounts) as at 1st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</si>
</sst>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  <numFmt numFmtId="167" formatCode="_-* #,##0_-;\-* #,##0_-;_-* &quot;-&quot;??_-;_-@_-"/>
    <numFmt numFmtId="168" formatCode="_-* #,##0.0_-;\-* #,##0.0_-;_-* &quot;-&quot;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u/>
      <sz val="12"/>
      <color rgb="FF0070C0"/>
      <name val="Rockwell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Rockwell"/>
      <family val="1"/>
    </font>
    <font>
      <sz val="9"/>
      <color rgb="FFFF0000"/>
      <name val="Segoe UI"/>
      <family val="2"/>
    </font>
    <font>
      <b/>
      <sz val="12"/>
      <name val="Rockwell"/>
      <family val="1"/>
    </font>
    <font>
      <sz val="12"/>
      <name val="Rockwell"/>
      <family val="1"/>
    </font>
    <font>
      <sz val="9"/>
      <name val="Segoe UI"/>
      <family val="2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u/>
      <sz val="12"/>
      <name val="Rockwell"/>
      <family val="1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3" fillId="0" borderId="0" xfId="4" applyAlignment="1">
      <alignment vertical="center"/>
    </xf>
    <xf numFmtId="9" fontId="0" fillId="0" borderId="0" xfId="2" applyFont="1"/>
    <xf numFmtId="43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3" applyFont="1" applyFill="1"/>
    <xf numFmtId="0" fontId="8" fillId="0" borderId="0" xfId="4" applyFont="1"/>
    <xf numFmtId="0" fontId="7" fillId="0" borderId="0" xfId="0" applyFont="1" applyAlignment="1">
      <alignment vertical="center"/>
    </xf>
    <xf numFmtId="0" fontId="9" fillId="4" borderId="14" xfId="0" applyFont="1" applyFill="1" applyBorder="1"/>
    <xf numFmtId="0" fontId="10" fillId="4" borderId="14" xfId="0" applyFont="1" applyFill="1" applyBorder="1"/>
    <xf numFmtId="0" fontId="10" fillId="4" borderId="2" xfId="0" applyFont="1" applyFill="1" applyBorder="1"/>
    <xf numFmtId="0" fontId="10" fillId="4" borderId="5" xfId="0" applyFont="1" applyFill="1" applyBorder="1"/>
    <xf numFmtId="0" fontId="10" fillId="4" borderId="10" xfId="0" applyFont="1" applyFill="1" applyBorder="1"/>
    <xf numFmtId="9" fontId="10" fillId="4" borderId="2" xfId="2" applyFont="1" applyFill="1" applyBorder="1"/>
    <xf numFmtId="164" fontId="10" fillId="4" borderId="22" xfId="0" applyNumberFormat="1" applyFont="1" applyFill="1" applyBorder="1" applyAlignment="1">
      <alignment horizontal="right" vertical="center"/>
    </xf>
    <xf numFmtId="164" fontId="10" fillId="4" borderId="26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right" vertical="center"/>
    </xf>
    <xf numFmtId="164" fontId="10" fillId="4" borderId="17" xfId="0" applyNumberFormat="1" applyFont="1" applyFill="1" applyBorder="1" applyAlignment="1">
      <alignment horizontal="right" vertical="center"/>
    </xf>
    <xf numFmtId="164" fontId="10" fillId="4" borderId="9" xfId="0" applyNumberFormat="1" applyFont="1" applyFill="1" applyBorder="1" applyAlignment="1">
      <alignment horizontal="right" vertical="center"/>
    </xf>
    <xf numFmtId="164" fontId="10" fillId="4" borderId="11" xfId="0" applyNumberFormat="1" applyFont="1" applyFill="1" applyBorder="1" applyAlignment="1">
      <alignment horizontal="right" vertical="center"/>
    </xf>
    <xf numFmtId="164" fontId="10" fillId="4" borderId="0" xfId="0" applyNumberFormat="1" applyFont="1" applyFill="1" applyBorder="1" applyAlignment="1">
      <alignment horizontal="right" vertical="center"/>
    </xf>
    <xf numFmtId="0" fontId="10" fillId="4" borderId="17" xfId="0" applyFont="1" applyFill="1" applyBorder="1"/>
    <xf numFmtId="0" fontId="10" fillId="4" borderId="18" xfId="0" applyFont="1" applyFill="1" applyBorder="1"/>
    <xf numFmtId="164" fontId="10" fillId="4" borderId="18" xfId="0" applyNumberFormat="1" applyFont="1" applyFill="1" applyBorder="1" applyAlignment="1">
      <alignment horizontal="right" vertical="center"/>
    </xf>
    <xf numFmtId="164" fontId="10" fillId="4" borderId="3" xfId="0" applyNumberFormat="1" applyFont="1" applyFill="1" applyBorder="1" applyAlignment="1">
      <alignment horizontal="right" vertical="center"/>
    </xf>
    <xf numFmtId="164" fontId="10" fillId="4" borderId="6" xfId="0" applyNumberFormat="1" applyFont="1" applyFill="1" applyBorder="1" applyAlignment="1">
      <alignment horizontal="right" vertical="center"/>
    </xf>
    <xf numFmtId="164" fontId="10" fillId="4" borderId="12" xfId="0" applyNumberFormat="1" applyFont="1" applyFill="1" applyBorder="1" applyAlignment="1">
      <alignment horizontal="right" vertical="center"/>
    </xf>
    <xf numFmtId="0" fontId="9" fillId="0" borderId="17" xfId="0" applyFont="1" applyBorder="1"/>
    <xf numFmtId="164" fontId="9" fillId="3" borderId="17" xfId="0" applyNumberFormat="1" applyFont="1" applyFill="1" applyBorder="1" applyAlignment="1">
      <alignment horizontal="right" vertical="center"/>
    </xf>
    <xf numFmtId="164" fontId="9" fillId="3" borderId="9" xfId="0" applyNumberFormat="1" applyFont="1" applyFill="1" applyBorder="1" applyAlignment="1">
      <alignment horizontal="right" vertical="center"/>
    </xf>
    <xf numFmtId="164" fontId="9" fillId="3" borderId="11" xfId="0" applyNumberFormat="1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right" vertical="center"/>
    </xf>
    <xf numFmtId="164" fontId="9" fillId="3" borderId="17" xfId="0" applyNumberFormat="1" applyFont="1" applyFill="1" applyBorder="1" applyAlignment="1">
      <alignment vertical="top"/>
    </xf>
    <xf numFmtId="164" fontId="9" fillId="3" borderId="11" xfId="0" applyNumberFormat="1" applyFont="1" applyFill="1" applyBorder="1" applyAlignment="1">
      <alignment vertical="top"/>
    </xf>
    <xf numFmtId="164" fontId="9" fillId="3" borderId="24" xfId="0" applyNumberFormat="1" applyFont="1" applyFill="1" applyBorder="1" applyAlignment="1">
      <alignment horizontal="right" vertical="center"/>
    </xf>
    <xf numFmtId="164" fontId="9" fillId="3" borderId="27" xfId="0" applyNumberFormat="1" applyFont="1" applyFill="1" applyBorder="1" applyAlignment="1">
      <alignment horizontal="right" vertical="center"/>
    </xf>
    <xf numFmtId="164" fontId="9" fillId="3" borderId="25" xfId="0" applyNumberFormat="1" applyFont="1" applyFill="1" applyBorder="1" applyAlignment="1">
      <alignment horizontal="right" vertical="center"/>
    </xf>
    <xf numFmtId="164" fontId="9" fillId="3" borderId="21" xfId="0" applyNumberFormat="1" applyFont="1" applyFill="1" applyBorder="1" applyAlignment="1">
      <alignment horizontal="right" vertical="center"/>
    </xf>
    <xf numFmtId="0" fontId="11" fillId="0" borderId="0" xfId="4" applyFont="1"/>
    <xf numFmtId="0" fontId="7" fillId="0" borderId="0" xfId="0" applyFont="1"/>
    <xf numFmtId="0" fontId="12" fillId="0" borderId="0" xfId="0" applyFont="1"/>
    <xf numFmtId="0" fontId="10" fillId="4" borderId="2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9" fontId="9" fillId="3" borderId="36" xfId="0" applyNumberFormat="1" applyFont="1" applyFill="1" applyBorder="1" applyAlignment="1">
      <alignment horizontal="center" vertical="center"/>
    </xf>
    <xf numFmtId="9" fontId="9" fillId="3" borderId="35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9" fontId="9" fillId="3" borderId="30" xfId="0" applyNumberFormat="1" applyFont="1" applyFill="1" applyBorder="1" applyAlignment="1">
      <alignment horizontal="center" vertical="center"/>
    </xf>
    <xf numFmtId="9" fontId="9" fillId="3" borderId="32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1" xfId="0" applyNumberFormat="1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vertical="center"/>
    </xf>
    <xf numFmtId="3" fontId="9" fillId="3" borderId="38" xfId="0" applyNumberFormat="1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3" fontId="9" fillId="3" borderId="39" xfId="0" applyNumberFormat="1" applyFont="1" applyFill="1" applyBorder="1" applyAlignment="1">
      <alignment horizontal="center" vertical="center"/>
    </xf>
    <xf numFmtId="9" fontId="9" fillId="3" borderId="38" xfId="0" applyNumberFormat="1" applyFont="1" applyFill="1" applyBorder="1" applyAlignment="1">
      <alignment horizontal="center" vertical="center"/>
    </xf>
    <xf numFmtId="9" fontId="9" fillId="3" borderId="4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9" fontId="10" fillId="4" borderId="1" xfId="0" applyNumberFormat="1" applyFont="1" applyFill="1" applyBorder="1" applyAlignment="1">
      <alignment horizontal="center" vertical="center"/>
    </xf>
    <xf numFmtId="9" fontId="10" fillId="4" borderId="4" xfId="0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0" fillId="4" borderId="2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/>
    </xf>
    <xf numFmtId="164" fontId="10" fillId="4" borderId="7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9" fontId="10" fillId="4" borderId="7" xfId="0" applyNumberFormat="1" applyFont="1" applyFill="1" applyBorder="1" applyAlignment="1">
      <alignment horizontal="center" vertical="center"/>
    </xf>
    <xf numFmtId="164" fontId="9" fillId="3" borderId="30" xfId="0" applyNumberFormat="1" applyFont="1" applyFill="1" applyBorder="1" applyAlignment="1">
      <alignment horizontal="center" vertical="center"/>
    </xf>
    <xf numFmtId="164" fontId="9" fillId="3" borderId="31" xfId="0" applyNumberFormat="1" applyFont="1" applyFill="1" applyBorder="1" applyAlignment="1">
      <alignment horizontal="center" vertical="center"/>
    </xf>
    <xf numFmtId="164" fontId="9" fillId="3" borderId="38" xfId="0" applyNumberFormat="1" applyFont="1" applyFill="1" applyBorder="1" applyAlignment="1">
      <alignment horizontal="center" vertical="center"/>
    </xf>
    <xf numFmtId="164" fontId="9" fillId="3" borderId="39" xfId="0" applyNumberFormat="1" applyFont="1" applyFill="1" applyBorder="1" applyAlignment="1">
      <alignment horizontal="center" vertical="center"/>
    </xf>
    <xf numFmtId="166" fontId="10" fillId="4" borderId="26" xfId="2" applyNumberFormat="1" applyFont="1" applyFill="1" applyBorder="1" applyAlignment="1">
      <alignment horizontal="right" vertical="center"/>
    </xf>
    <xf numFmtId="166" fontId="10" fillId="4" borderId="9" xfId="2" applyNumberFormat="1" applyFont="1" applyFill="1" applyBorder="1" applyAlignment="1">
      <alignment horizontal="right" vertical="center"/>
    </xf>
    <xf numFmtId="166" fontId="9" fillId="3" borderId="9" xfId="2" applyNumberFormat="1" applyFont="1" applyFill="1" applyBorder="1" applyAlignment="1">
      <alignment horizontal="right" vertical="center"/>
    </xf>
    <xf numFmtId="166" fontId="9" fillId="3" borderId="27" xfId="2" applyNumberFormat="1" applyFont="1" applyFill="1" applyBorder="1" applyAlignment="1">
      <alignment horizontal="right" vertical="center"/>
    </xf>
    <xf numFmtId="166" fontId="10" fillId="4" borderId="3" xfId="2" applyNumberFormat="1" applyFont="1" applyFill="1" applyBorder="1" applyAlignment="1">
      <alignment horizontal="right" vertical="center"/>
    </xf>
    <xf numFmtId="0" fontId="14" fillId="0" borderId="0" xfId="0" applyFont="1"/>
    <xf numFmtId="0" fontId="15" fillId="4" borderId="9" xfId="0" applyFont="1" applyFill="1" applyBorder="1"/>
    <xf numFmtId="0" fontId="10" fillId="4" borderId="14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7" fillId="0" borderId="0" xfId="0" applyFont="1" applyBorder="1" applyAlignment="1"/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6" fillId="0" borderId="0" xfId="0" applyFont="1"/>
    <xf numFmtId="0" fontId="15" fillId="4" borderId="0" xfId="0" applyFont="1" applyFill="1" applyBorder="1"/>
    <xf numFmtId="0" fontId="15" fillId="4" borderId="11" xfId="0" applyFont="1" applyFill="1" applyBorder="1"/>
    <xf numFmtId="0" fontId="17" fillId="4" borderId="8" xfId="0" applyFont="1" applyFill="1" applyBorder="1"/>
    <xf numFmtId="0" fontId="17" fillId="4" borderId="1" xfId="0" applyFont="1" applyFill="1" applyBorder="1"/>
    <xf numFmtId="0" fontId="17" fillId="4" borderId="7" xfId="0" applyFont="1" applyFill="1" applyBorder="1"/>
    <xf numFmtId="0" fontId="17" fillId="4" borderId="4" xfId="0" applyFont="1" applyFill="1" applyBorder="1"/>
    <xf numFmtId="0" fontId="17" fillId="4" borderId="17" xfId="0" applyFont="1" applyFill="1" applyBorder="1"/>
    <xf numFmtId="0" fontId="17" fillId="4" borderId="9" xfId="0" applyFont="1" applyFill="1" applyBorder="1"/>
    <xf numFmtId="0" fontId="17" fillId="4" borderId="0" xfId="0" applyFont="1" applyFill="1" applyBorder="1"/>
    <xf numFmtId="0" fontId="17" fillId="4" borderId="11" xfId="0" applyFont="1" applyFill="1" applyBorder="1"/>
    <xf numFmtId="165" fontId="18" fillId="0" borderId="31" xfId="1" applyNumberFormat="1" applyFont="1" applyBorder="1"/>
    <xf numFmtId="0" fontId="18" fillId="0" borderId="29" xfId="0" applyFont="1" applyBorder="1"/>
    <xf numFmtId="165" fontId="18" fillId="0" borderId="30" xfId="1" applyNumberFormat="1" applyFont="1" applyBorder="1"/>
    <xf numFmtId="165" fontId="18" fillId="0" borderId="32" xfId="1" applyNumberFormat="1" applyFont="1" applyBorder="1"/>
    <xf numFmtId="0" fontId="19" fillId="0" borderId="0" xfId="0" applyFont="1"/>
    <xf numFmtId="164" fontId="17" fillId="4" borderId="4" xfId="0" applyNumberFormat="1" applyFont="1" applyFill="1" applyBorder="1" applyAlignment="1"/>
    <xf numFmtId="43" fontId="18" fillId="0" borderId="9" xfId="1" applyFont="1" applyBorder="1" applyAlignment="1">
      <alignment horizontal="right"/>
    </xf>
    <xf numFmtId="43" fontId="17" fillId="4" borderId="1" xfId="1" applyFont="1" applyFill="1" applyBorder="1"/>
    <xf numFmtId="0" fontId="20" fillId="0" borderId="0" xfId="0" applyFont="1"/>
    <xf numFmtId="43" fontId="18" fillId="0" borderId="9" xfId="1" applyFont="1" applyBorder="1"/>
    <xf numFmtId="0" fontId="21" fillId="0" borderId="0" xfId="0" applyFont="1"/>
    <xf numFmtId="0" fontId="17" fillId="4" borderId="2" xfId="0" applyFont="1" applyFill="1" applyBorder="1"/>
    <xf numFmtId="43" fontId="17" fillId="4" borderId="2" xfId="1" applyFont="1" applyFill="1" applyBorder="1"/>
    <xf numFmtId="0" fontId="18" fillId="0" borderId="9" xfId="0" applyFont="1" applyBorder="1"/>
    <xf numFmtId="43" fontId="17" fillId="4" borderId="9" xfId="1" applyFont="1" applyFill="1" applyBorder="1"/>
    <xf numFmtId="0" fontId="18" fillId="3" borderId="9" xfId="0" applyFont="1" applyFill="1" applyBorder="1"/>
    <xf numFmtId="0" fontId="22" fillId="0" borderId="0" xfId="4" applyFont="1"/>
    <xf numFmtId="0" fontId="23" fillId="0" borderId="0" xfId="0" applyFont="1"/>
    <xf numFmtId="0" fontId="24" fillId="0" borderId="0" xfId="4" applyFont="1"/>
    <xf numFmtId="0" fontId="25" fillId="0" borderId="0" xfId="0" applyFont="1"/>
    <xf numFmtId="0" fontId="9" fillId="3" borderId="19" xfId="0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9" fontId="9" fillId="3" borderId="7" xfId="0" applyNumberFormat="1" applyFont="1" applyFill="1" applyBorder="1" applyAlignment="1">
      <alignment horizontal="center" vertical="center"/>
    </xf>
    <xf numFmtId="9" fontId="9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167" fontId="10" fillId="4" borderId="5" xfId="1" applyNumberFormat="1" applyFont="1" applyFill="1" applyBorder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43" fontId="16" fillId="0" borderId="0" xfId="1" applyFont="1"/>
    <xf numFmtId="43" fontId="16" fillId="0" borderId="0" xfId="0" applyNumberFormat="1" applyFont="1"/>
    <xf numFmtId="0" fontId="10" fillId="4" borderId="14" xfId="0" applyFont="1" applyFill="1" applyBorder="1" applyAlignment="1">
      <alignment horizontal="center" vertical="center"/>
    </xf>
    <xf numFmtId="164" fontId="0" fillId="0" borderId="0" xfId="0" applyNumberFormat="1"/>
    <xf numFmtId="166" fontId="0" fillId="0" borderId="0" xfId="0" applyNumberFormat="1"/>
    <xf numFmtId="10" fontId="0" fillId="0" borderId="0" xfId="0" applyNumberFormat="1"/>
    <xf numFmtId="0" fontId="0" fillId="0" borderId="0" xfId="0" applyNumberFormat="1"/>
    <xf numFmtId="0" fontId="9" fillId="0" borderId="29" xfId="0" applyFont="1" applyBorder="1"/>
    <xf numFmtId="168" fontId="16" fillId="0" borderId="0" xfId="0" applyNumberFormat="1" applyFont="1"/>
    <xf numFmtId="43" fontId="19" fillId="0" borderId="0" xfId="0" applyNumberFormat="1" applyFont="1"/>
    <xf numFmtId="0" fontId="26" fillId="0" borderId="0" xfId="0" applyFont="1" applyFill="1" applyAlignment="1">
      <alignment horizontal="right" vertical="center"/>
    </xf>
    <xf numFmtId="10" fontId="26" fillId="0" borderId="0" xfId="0" applyNumberFormat="1" applyFont="1" applyFill="1" applyAlignment="1">
      <alignment horizontal="right" vertical="center"/>
    </xf>
    <xf numFmtId="4" fontId="26" fillId="0" borderId="0" xfId="0" applyNumberFormat="1" applyFont="1" applyFill="1" applyAlignment="1">
      <alignment horizontal="right" vertical="center"/>
    </xf>
    <xf numFmtId="4" fontId="27" fillId="0" borderId="0" xfId="0" applyNumberFormat="1" applyFont="1" applyFill="1" applyAlignment="1">
      <alignment horizontal="right" vertical="center"/>
    </xf>
    <xf numFmtId="0" fontId="27" fillId="0" borderId="0" xfId="0" applyFont="1" applyFill="1" applyAlignment="1">
      <alignment horizontal="right" vertical="center"/>
    </xf>
    <xf numFmtId="10" fontId="27" fillId="0" borderId="0" xfId="0" applyNumberFormat="1" applyFont="1" applyFill="1" applyAlignment="1">
      <alignment horizontal="right" vertical="center"/>
    </xf>
    <xf numFmtId="0" fontId="10" fillId="4" borderId="15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1"/>
  <sheetViews>
    <sheetView showGridLines="0" tabSelected="1" workbookViewId="0">
      <pane ySplit="1" topLeftCell="A2" activePane="bottomLeft" state="frozen"/>
      <selection pane="bottomLeft" activeCell="A21" sqref="A21"/>
    </sheetView>
  </sheetViews>
  <sheetFormatPr defaultRowHeight="14.4" x14ac:dyDescent="0.3"/>
  <cols>
    <col min="1" max="1" width="86.33203125" customWidth="1"/>
  </cols>
  <sheetData>
    <row r="1" spans="1:1" ht="18" x14ac:dyDescent="0.35">
      <c r="A1" s="9" t="s">
        <v>100</v>
      </c>
    </row>
    <row r="2" spans="1:1" ht="17.399999999999999" x14ac:dyDescent="0.3">
      <c r="A2" s="10" t="s">
        <v>119</v>
      </c>
    </row>
    <row r="3" spans="1:1" ht="17.399999999999999" x14ac:dyDescent="0.3">
      <c r="A3" s="10" t="s">
        <v>120</v>
      </c>
    </row>
    <row r="4" spans="1:1" ht="17.399999999999999" x14ac:dyDescent="0.3">
      <c r="A4" s="10" t="s">
        <v>121</v>
      </c>
    </row>
    <row r="5" spans="1:1" ht="17.399999999999999" x14ac:dyDescent="0.3">
      <c r="A5" s="10" t="s">
        <v>123</v>
      </c>
    </row>
    <row r="6" spans="1:1" ht="17.399999999999999" x14ac:dyDescent="0.3">
      <c r="A6" s="10" t="s">
        <v>124</v>
      </c>
    </row>
    <row r="7" spans="1:1" ht="17.399999999999999" x14ac:dyDescent="0.3">
      <c r="A7" s="10" t="s">
        <v>125</v>
      </c>
    </row>
    <row r="8" spans="1:1" ht="18" x14ac:dyDescent="0.35">
      <c r="A8" s="7"/>
    </row>
    <row r="9" spans="1:1" ht="18" x14ac:dyDescent="0.35">
      <c r="A9" s="7"/>
    </row>
    <row r="10" spans="1:1" ht="18" x14ac:dyDescent="0.35">
      <c r="A10" s="8"/>
    </row>
    <row r="11" spans="1:1" x14ac:dyDescent="0.3">
      <c r="A11" s="6"/>
    </row>
  </sheetData>
  <hyperlinks>
    <hyperlink ref="A2" location="'Table 1'!A1" display="Table 1: Actual Revenue Collection against Parliament Target, September 2023 (K’ Million)" xr:uid="{60289CFD-A888-44A3-A38F-9BBABE85A308}"/>
    <hyperlink ref="A3" location="'Table 2'!A1" display="Table 2: January to September 2023 Gross Collections by Sector, K ’Million" xr:uid="{6998D469-83C9-407E-A840-7117FABEF9E1}"/>
    <hyperlink ref="A4" location="'Table 3'!A1" display="Table 3: Taxpayer population, September 2023" xr:uid="{BE42A016-83D6-4FCC-9AE3-5E4C7E3B44CD}"/>
    <hyperlink ref="A5" location="'Table 4'!A1" display="Table 4: September 2023 Return Filing Compliance Rates" xr:uid="{2485BDD2-76CF-4734-9CEA-ED00CE5A2F36}"/>
    <hyperlink ref="A6" location="'Table 5'!A1" display="Table 5: September 2023 payment compliance rates by value (K’ million)" xr:uid="{468AD64B-D7F1-481A-A932-452857C3504E}"/>
    <hyperlink ref="A7" location="'Table 6'!A1" display="Table 6: Tax Refunds Payments by sector K'million, September 2023" xr:uid="{1FF6FF2E-32AB-4520-910B-906F873B875C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sheetPr>
    <tabColor theme="0"/>
  </sheetPr>
  <dimension ref="B2:P39"/>
  <sheetViews>
    <sheetView showGridLines="0" topLeftCell="B14" workbookViewId="0"/>
  </sheetViews>
  <sheetFormatPr defaultRowHeight="14.4" x14ac:dyDescent="0.3"/>
  <cols>
    <col min="2" max="2" width="38.5546875" bestFit="1" customWidth="1"/>
    <col min="3" max="3" width="10" customWidth="1"/>
    <col min="4" max="4" width="10.77734375" customWidth="1"/>
    <col min="5" max="5" width="10.33203125" customWidth="1"/>
    <col min="6" max="6" width="10.6640625" customWidth="1"/>
    <col min="7" max="7" width="11.109375" customWidth="1"/>
    <col min="8" max="8" width="10.109375" style="3" customWidth="1"/>
    <col min="9" max="9" width="8" bestFit="1" customWidth="1"/>
    <col min="10" max="10" width="11.33203125" customWidth="1"/>
  </cols>
  <sheetData>
    <row r="2" spans="2:16" ht="18.600000000000001" thickBot="1" x14ac:dyDescent="0.35">
      <c r="B2" s="11" t="s">
        <v>119</v>
      </c>
    </row>
    <row r="3" spans="2:16" ht="16.2" thickBot="1" x14ac:dyDescent="0.35">
      <c r="B3" s="12"/>
      <c r="C3" s="13" t="s">
        <v>16</v>
      </c>
      <c r="D3" s="13" t="s">
        <v>17</v>
      </c>
      <c r="E3" s="14" t="s">
        <v>18</v>
      </c>
      <c r="F3" s="15" t="s">
        <v>19</v>
      </c>
      <c r="G3" s="16" t="s">
        <v>20</v>
      </c>
      <c r="H3" s="17" t="s">
        <v>21</v>
      </c>
    </row>
    <row r="4" spans="2:16" ht="16.2" thickTop="1" x14ac:dyDescent="0.3">
      <c r="B4" s="13" t="s">
        <v>22</v>
      </c>
      <c r="C4" s="18">
        <v>7800.2</v>
      </c>
      <c r="D4" s="18">
        <v>1348.1</v>
      </c>
      <c r="E4" s="19">
        <v>6452.2</v>
      </c>
      <c r="F4" s="20">
        <v>7674.4</v>
      </c>
      <c r="G4" s="21">
        <v>-1222.3</v>
      </c>
      <c r="H4" s="91">
        <v>-0.15926978004795164</v>
      </c>
      <c r="I4" s="149"/>
      <c r="J4" s="4"/>
      <c r="K4" s="3"/>
    </row>
    <row r="5" spans="2:16" ht="15.6" x14ac:dyDescent="0.3">
      <c r="B5" s="26" t="s">
        <v>23</v>
      </c>
      <c r="C5" s="22">
        <v>5311.9</v>
      </c>
      <c r="D5" s="22">
        <v>9.1999999999999993</v>
      </c>
      <c r="E5" s="23">
        <v>5302.7</v>
      </c>
      <c r="F5" s="24">
        <v>6521.1</v>
      </c>
      <c r="G5" s="25">
        <v>-1218.4000000000001</v>
      </c>
      <c r="H5" s="92">
        <v>-0.187</v>
      </c>
      <c r="I5" s="148"/>
    </row>
    <row r="6" spans="2:16" ht="15.6" x14ac:dyDescent="0.3">
      <c r="B6" s="32" t="s">
        <v>24</v>
      </c>
      <c r="C6" s="33">
        <v>2506.8000000000002</v>
      </c>
      <c r="D6" s="33">
        <v>4.0999999999999996</v>
      </c>
      <c r="E6" s="34">
        <v>2502.6</v>
      </c>
      <c r="F6" s="35">
        <v>3765</v>
      </c>
      <c r="G6" s="36">
        <v>-1262.4000000000001</v>
      </c>
      <c r="H6" s="93">
        <v>-0.33500000000000002</v>
      </c>
      <c r="I6" s="148"/>
    </row>
    <row r="7" spans="2:16" ht="15.6" x14ac:dyDescent="0.3">
      <c r="B7" s="32" t="s">
        <v>26</v>
      </c>
      <c r="C7" s="33">
        <v>802</v>
      </c>
      <c r="D7" s="33" t="s">
        <v>25</v>
      </c>
      <c r="E7" s="34">
        <v>802</v>
      </c>
      <c r="F7" s="35">
        <v>2228.1</v>
      </c>
      <c r="G7" s="36">
        <v>-1426.1</v>
      </c>
      <c r="H7" s="93">
        <v>-0.64</v>
      </c>
      <c r="I7" s="148"/>
    </row>
    <row r="8" spans="2:16" ht="15.6" x14ac:dyDescent="0.3">
      <c r="B8" s="32" t="s">
        <v>27</v>
      </c>
      <c r="C8" s="33">
        <v>1704.7</v>
      </c>
      <c r="D8" s="33">
        <v>4.0999999999999996</v>
      </c>
      <c r="E8" s="34">
        <v>1700.6</v>
      </c>
      <c r="F8" s="35">
        <v>1536.9</v>
      </c>
      <c r="G8" s="36">
        <v>163.69999999999999</v>
      </c>
      <c r="H8" s="93">
        <v>0.107</v>
      </c>
      <c r="I8" s="148"/>
    </row>
    <row r="9" spans="2:16" ht="15.6" x14ac:dyDescent="0.3">
      <c r="B9" s="32" t="s">
        <v>28</v>
      </c>
      <c r="C9" s="33">
        <v>1512.2</v>
      </c>
      <c r="D9" s="33">
        <v>5.0999999999999996</v>
      </c>
      <c r="E9" s="34">
        <v>1507.1</v>
      </c>
      <c r="F9" s="35">
        <v>1534.4</v>
      </c>
      <c r="G9" s="36">
        <v>-27.2</v>
      </c>
      <c r="H9" s="93">
        <v>-1.7999999999999999E-2</v>
      </c>
      <c r="I9" s="148"/>
    </row>
    <row r="10" spans="2:16" ht="15.6" x14ac:dyDescent="0.3">
      <c r="B10" s="32" t="s">
        <v>29</v>
      </c>
      <c r="C10" s="33">
        <v>703</v>
      </c>
      <c r="D10" s="33" t="s">
        <v>45</v>
      </c>
      <c r="E10" s="34">
        <v>703</v>
      </c>
      <c r="F10" s="35">
        <v>726.6</v>
      </c>
      <c r="G10" s="36">
        <v>-23.6</v>
      </c>
      <c r="H10" s="93">
        <v>-3.3000000000000002E-2</v>
      </c>
      <c r="I10" s="148"/>
    </row>
    <row r="11" spans="2:16" ht="15.6" x14ac:dyDescent="0.3">
      <c r="B11" s="32" t="s">
        <v>30</v>
      </c>
      <c r="C11" s="33">
        <v>42.8</v>
      </c>
      <c r="D11" s="33" t="s">
        <v>45</v>
      </c>
      <c r="E11" s="34">
        <v>42.8</v>
      </c>
      <c r="F11" s="35">
        <v>23</v>
      </c>
      <c r="G11" s="36">
        <v>19.8</v>
      </c>
      <c r="H11" s="93">
        <v>0.86499999999999999</v>
      </c>
      <c r="I11" s="148"/>
    </row>
    <row r="12" spans="2:16" ht="15.6" x14ac:dyDescent="0.3">
      <c r="B12" s="32" t="s">
        <v>31</v>
      </c>
      <c r="C12" s="33">
        <v>522.79999999999995</v>
      </c>
      <c r="D12" s="33" t="s">
        <v>25</v>
      </c>
      <c r="E12" s="34">
        <v>522.79999999999995</v>
      </c>
      <c r="F12" s="35">
        <v>454.2</v>
      </c>
      <c r="G12" s="36">
        <v>68.599999999999994</v>
      </c>
      <c r="H12" s="93">
        <v>0.151</v>
      </c>
      <c r="M12" s="5"/>
      <c r="N12" s="5"/>
      <c r="O12" s="5"/>
      <c r="P12" s="5"/>
    </row>
    <row r="13" spans="2:16" ht="15.6" x14ac:dyDescent="0.3">
      <c r="B13" s="32" t="s">
        <v>32</v>
      </c>
      <c r="C13" s="33">
        <v>24.4</v>
      </c>
      <c r="D13" s="33" t="s">
        <v>25</v>
      </c>
      <c r="E13" s="34">
        <v>24.4</v>
      </c>
      <c r="F13" s="35">
        <v>18</v>
      </c>
      <c r="G13" s="36">
        <v>6.4</v>
      </c>
      <c r="H13" s="93">
        <v>0.35599999999999998</v>
      </c>
      <c r="I13" s="5"/>
      <c r="J13" s="5"/>
      <c r="K13" s="5"/>
      <c r="L13" s="5"/>
      <c r="M13" s="155"/>
      <c r="N13" s="155"/>
      <c r="O13" s="155"/>
      <c r="P13" s="156"/>
    </row>
    <row r="14" spans="2:16" ht="15.6" x14ac:dyDescent="0.3">
      <c r="B14" s="26" t="s">
        <v>33</v>
      </c>
      <c r="C14" s="22">
        <v>2488.3000000000002</v>
      </c>
      <c r="D14" s="22">
        <v>1338.9</v>
      </c>
      <c r="E14" s="23">
        <v>1149.4000000000001</v>
      </c>
      <c r="F14" s="24">
        <v>1153.4000000000001</v>
      </c>
      <c r="G14" s="25">
        <v>-3.9</v>
      </c>
      <c r="H14" s="92">
        <v>-3.0000000000000001E-3</v>
      </c>
      <c r="I14" s="155"/>
      <c r="J14" s="155"/>
      <c r="K14" s="155"/>
      <c r="L14" s="155"/>
      <c r="M14" s="155"/>
      <c r="N14" s="155"/>
      <c r="O14" s="155"/>
      <c r="P14" s="156"/>
    </row>
    <row r="15" spans="2:16" ht="15.6" x14ac:dyDescent="0.3">
      <c r="B15" s="32" t="s">
        <v>34</v>
      </c>
      <c r="C15" s="33">
        <v>246.3</v>
      </c>
      <c r="D15" s="33" t="s">
        <v>25</v>
      </c>
      <c r="E15" s="34">
        <v>246.3</v>
      </c>
      <c r="F15" s="35">
        <v>280.7</v>
      </c>
      <c r="G15" s="36">
        <v>-34.4</v>
      </c>
      <c r="H15" s="93">
        <v>-0.123</v>
      </c>
      <c r="I15" s="157"/>
      <c r="J15" s="155"/>
      <c r="K15" s="155"/>
      <c r="L15" s="155"/>
      <c r="M15" s="5"/>
      <c r="N15" s="5"/>
    </row>
    <row r="16" spans="2:16" ht="15.6" x14ac:dyDescent="0.3">
      <c r="B16" s="32" t="s">
        <v>35</v>
      </c>
      <c r="C16" s="33">
        <v>6.1</v>
      </c>
      <c r="D16" s="33" t="s">
        <v>25</v>
      </c>
      <c r="E16" s="34">
        <v>6.1</v>
      </c>
      <c r="F16" s="35">
        <v>7</v>
      </c>
      <c r="G16" s="36">
        <v>-0.9</v>
      </c>
      <c r="H16" s="93">
        <v>-0.125</v>
      </c>
      <c r="I16" s="5"/>
      <c r="J16" s="5"/>
      <c r="K16" s="5"/>
      <c r="M16" s="155"/>
      <c r="N16" s="156"/>
    </row>
    <row r="17" spans="2:15" ht="15.6" x14ac:dyDescent="0.3">
      <c r="B17" s="32" t="s">
        <v>36</v>
      </c>
      <c r="C17" s="33">
        <v>44.7</v>
      </c>
      <c r="D17" s="33" t="s">
        <v>25</v>
      </c>
      <c r="E17" s="34">
        <v>44.7</v>
      </c>
      <c r="F17" s="35">
        <v>29.6</v>
      </c>
      <c r="G17" s="36">
        <v>15</v>
      </c>
      <c r="H17" s="93">
        <v>0.50600000000000001</v>
      </c>
      <c r="I17" s="155"/>
      <c r="J17" s="155"/>
      <c r="K17" s="156"/>
      <c r="M17" s="155"/>
      <c r="N17" s="156"/>
    </row>
    <row r="18" spans="2:15" ht="15.6" x14ac:dyDescent="0.3">
      <c r="B18" s="32" t="s">
        <v>37</v>
      </c>
      <c r="C18" s="33">
        <v>11.2</v>
      </c>
      <c r="D18" s="33" t="s">
        <v>25</v>
      </c>
      <c r="E18" s="34">
        <v>11.2</v>
      </c>
      <c r="F18" s="35" t="s">
        <v>25</v>
      </c>
      <c r="G18" s="36">
        <v>11.2</v>
      </c>
      <c r="H18" s="93" t="s">
        <v>45</v>
      </c>
      <c r="I18" s="155"/>
      <c r="J18" s="155"/>
      <c r="K18" s="156"/>
      <c r="M18" s="159"/>
      <c r="N18" s="160"/>
    </row>
    <row r="19" spans="2:15" ht="15.6" x14ac:dyDescent="0.3">
      <c r="B19" s="32" t="s">
        <v>38</v>
      </c>
      <c r="C19" s="33">
        <v>24.9</v>
      </c>
      <c r="D19" s="33" t="s">
        <v>25</v>
      </c>
      <c r="E19" s="34">
        <v>24.9</v>
      </c>
      <c r="F19" s="35">
        <v>12.8</v>
      </c>
      <c r="G19" s="36">
        <v>12.1</v>
      </c>
      <c r="H19" s="93">
        <v>0.94</v>
      </c>
      <c r="I19" s="158"/>
      <c r="J19" s="159"/>
      <c r="K19" s="160"/>
      <c r="M19" s="155"/>
      <c r="N19" s="156"/>
    </row>
    <row r="20" spans="2:15" ht="15.6" x14ac:dyDescent="0.3">
      <c r="B20" s="32" t="s">
        <v>118</v>
      </c>
      <c r="C20" s="33">
        <v>4.4000000000000004</v>
      </c>
      <c r="D20" s="33" t="s">
        <v>25</v>
      </c>
      <c r="E20" s="34">
        <v>4.4000000000000004</v>
      </c>
      <c r="F20" s="35">
        <v>2.2000000000000002</v>
      </c>
      <c r="G20" s="36">
        <v>2.2000000000000002</v>
      </c>
      <c r="H20" s="93">
        <v>0.995</v>
      </c>
      <c r="I20" s="157"/>
      <c r="J20" s="155"/>
      <c r="K20" s="156"/>
      <c r="M20" s="155"/>
      <c r="N20" s="156"/>
    </row>
    <row r="21" spans="2:15" ht="15.6" x14ac:dyDescent="0.3">
      <c r="B21" s="32" t="s">
        <v>39</v>
      </c>
      <c r="C21" s="33">
        <v>2150</v>
      </c>
      <c r="D21" s="33">
        <v>1338.9</v>
      </c>
      <c r="E21" s="34">
        <v>811.8</v>
      </c>
      <c r="F21" s="35">
        <v>820.9</v>
      </c>
      <c r="G21" s="36">
        <v>-9.1</v>
      </c>
      <c r="H21" s="93">
        <v>-1.0999999999999999E-2</v>
      </c>
      <c r="I21" s="155"/>
      <c r="J21" s="155"/>
      <c r="K21" s="156"/>
      <c r="M21" s="155"/>
      <c r="N21" s="156"/>
    </row>
    <row r="22" spans="2:15" ht="15.6" x14ac:dyDescent="0.3">
      <c r="B22" s="26" t="s">
        <v>40</v>
      </c>
      <c r="C22" s="22">
        <v>3001.2</v>
      </c>
      <c r="D22" s="22">
        <v>1.9</v>
      </c>
      <c r="E22" s="23">
        <v>2999.3</v>
      </c>
      <c r="F22" s="24">
        <v>2650.8</v>
      </c>
      <c r="G22" s="25">
        <v>348.5</v>
      </c>
      <c r="H22" s="92">
        <v>0.13100000000000001</v>
      </c>
      <c r="I22" s="157"/>
      <c r="J22" s="155"/>
      <c r="K22" s="156"/>
      <c r="M22" s="155"/>
      <c r="N22" s="155"/>
    </row>
    <row r="23" spans="2:15" ht="15.6" x14ac:dyDescent="0.3">
      <c r="B23" s="32" t="s">
        <v>41</v>
      </c>
      <c r="C23" s="33">
        <v>2023.6</v>
      </c>
      <c r="D23" s="33" t="s">
        <v>25</v>
      </c>
      <c r="E23" s="34">
        <v>2023.6</v>
      </c>
      <c r="F23" s="35">
        <v>1765.7</v>
      </c>
      <c r="G23" s="36">
        <v>257.89999999999998</v>
      </c>
      <c r="H23" s="93">
        <v>0.14599999999999999</v>
      </c>
      <c r="I23" s="157"/>
      <c r="J23" s="155"/>
      <c r="K23" s="156"/>
    </row>
    <row r="24" spans="2:15" ht="15.6" x14ac:dyDescent="0.3">
      <c r="B24" s="32" t="s">
        <v>42</v>
      </c>
      <c r="C24" s="33">
        <v>583</v>
      </c>
      <c r="D24" s="33">
        <v>1.9</v>
      </c>
      <c r="E24" s="34">
        <v>581.1</v>
      </c>
      <c r="F24" s="35">
        <v>558</v>
      </c>
      <c r="G24" s="36">
        <v>23.1</v>
      </c>
      <c r="H24" s="93">
        <v>4.1000000000000002E-2</v>
      </c>
      <c r="K24" s="150"/>
    </row>
    <row r="25" spans="2:15" ht="15.6" x14ac:dyDescent="0.3">
      <c r="B25" s="32" t="s">
        <v>43</v>
      </c>
      <c r="C25" s="33">
        <v>15.4</v>
      </c>
      <c r="D25" s="33" t="s">
        <v>25</v>
      </c>
      <c r="E25" s="34">
        <v>15.4</v>
      </c>
      <c r="F25" s="35">
        <v>9.9</v>
      </c>
      <c r="G25" s="36">
        <v>5.5</v>
      </c>
      <c r="H25" s="93">
        <v>0.55000000000000004</v>
      </c>
      <c r="K25" s="150"/>
    </row>
    <row r="26" spans="2:15" ht="15.6" x14ac:dyDescent="0.3">
      <c r="B26" s="32" t="s">
        <v>44</v>
      </c>
      <c r="C26" s="37">
        <v>0.9</v>
      </c>
      <c r="D26" s="33" t="s">
        <v>55</v>
      </c>
      <c r="E26" s="34">
        <v>0.9</v>
      </c>
      <c r="F26" s="38" t="s">
        <v>45</v>
      </c>
      <c r="G26" s="36">
        <v>0.9</v>
      </c>
      <c r="H26" s="93" t="s">
        <v>45</v>
      </c>
    </row>
    <row r="27" spans="2:15" ht="15.6" x14ac:dyDescent="0.3">
      <c r="B27" s="32" t="s">
        <v>46</v>
      </c>
      <c r="C27" s="33">
        <v>5</v>
      </c>
      <c r="D27" s="33" t="s">
        <v>25</v>
      </c>
      <c r="E27" s="34">
        <v>5</v>
      </c>
      <c r="F27" s="35">
        <v>6.8</v>
      </c>
      <c r="G27" s="36">
        <v>-1.8</v>
      </c>
      <c r="H27" s="93">
        <v>-0.26700000000000002</v>
      </c>
      <c r="K27" s="150"/>
      <c r="M27" s="158"/>
      <c r="N27" s="159"/>
      <c r="O27" s="160"/>
    </row>
    <row r="28" spans="2:15" ht="15.6" x14ac:dyDescent="0.3">
      <c r="B28" s="32" t="s">
        <v>47</v>
      </c>
      <c r="C28" s="33">
        <v>9.5</v>
      </c>
      <c r="D28" s="33" t="s">
        <v>25</v>
      </c>
      <c r="E28" s="34">
        <v>9.5</v>
      </c>
      <c r="F28" s="35">
        <v>3.1</v>
      </c>
      <c r="G28" s="36">
        <v>6.4</v>
      </c>
      <c r="H28" s="93">
        <v>2.0339999999999998</v>
      </c>
      <c r="I28" s="158"/>
      <c r="J28" s="158"/>
      <c r="K28" s="160"/>
      <c r="L28" s="160"/>
      <c r="M28" s="157"/>
      <c r="N28" s="155"/>
      <c r="O28" s="156"/>
    </row>
    <row r="29" spans="2:15" ht="15.6" x14ac:dyDescent="0.3">
      <c r="B29" s="32" t="s">
        <v>48</v>
      </c>
      <c r="C29" s="33">
        <v>241.6</v>
      </c>
      <c r="D29" s="33" t="s">
        <v>25</v>
      </c>
      <c r="E29" s="34">
        <v>241.6</v>
      </c>
      <c r="F29" s="35">
        <v>182.2</v>
      </c>
      <c r="G29" s="36">
        <v>59.5</v>
      </c>
      <c r="H29" s="93">
        <v>0.32600000000000001</v>
      </c>
      <c r="I29" s="157"/>
      <c r="J29" s="157"/>
      <c r="K29" s="156"/>
      <c r="L29" s="156"/>
      <c r="M29" s="155"/>
      <c r="N29" s="155"/>
      <c r="O29" s="156"/>
    </row>
    <row r="30" spans="2:15" ht="15.6" x14ac:dyDescent="0.3">
      <c r="B30" s="32" t="s">
        <v>49</v>
      </c>
      <c r="C30" s="33">
        <v>107.5</v>
      </c>
      <c r="D30" s="33" t="s">
        <v>25</v>
      </c>
      <c r="E30" s="34">
        <v>107.5</v>
      </c>
      <c r="F30" s="35">
        <v>96.3</v>
      </c>
      <c r="G30" s="36">
        <v>11.2</v>
      </c>
      <c r="H30" s="93">
        <v>0.11600000000000001</v>
      </c>
      <c r="I30" s="155"/>
      <c r="J30" s="155"/>
      <c r="K30" s="156"/>
      <c r="L30" s="156"/>
      <c r="M30" s="155"/>
      <c r="N30" s="155"/>
      <c r="O30" s="156"/>
    </row>
    <row r="31" spans="2:15" ht="15.6" x14ac:dyDescent="0.3">
      <c r="B31" s="32" t="s">
        <v>50</v>
      </c>
      <c r="C31" s="33">
        <v>11.5</v>
      </c>
      <c r="D31" s="33" t="s">
        <v>25</v>
      </c>
      <c r="E31" s="34">
        <v>11.5</v>
      </c>
      <c r="F31" s="35">
        <v>26</v>
      </c>
      <c r="G31" s="36">
        <v>-14.6</v>
      </c>
      <c r="H31" s="93">
        <v>-0.56000000000000005</v>
      </c>
      <c r="I31" s="148"/>
      <c r="K31" s="156"/>
      <c r="L31" s="155"/>
      <c r="M31" s="155"/>
      <c r="N31" s="155"/>
      <c r="O31" s="155"/>
    </row>
    <row r="32" spans="2:15" ht="16.2" thickBot="1" x14ac:dyDescent="0.35">
      <c r="B32" s="32" t="s">
        <v>51</v>
      </c>
      <c r="C32" s="39">
        <v>18.600000000000001</v>
      </c>
      <c r="D32" s="39" t="s">
        <v>25</v>
      </c>
      <c r="E32" s="40">
        <v>18.600000000000001</v>
      </c>
      <c r="F32" s="41">
        <v>12.5</v>
      </c>
      <c r="G32" s="42">
        <v>6</v>
      </c>
      <c r="H32" s="94">
        <v>0.48</v>
      </c>
      <c r="I32" s="151"/>
      <c r="K32" s="156"/>
      <c r="L32" s="155"/>
      <c r="M32" s="155"/>
      <c r="N32" s="155"/>
      <c r="O32" s="156"/>
    </row>
    <row r="33" spans="2:11" ht="16.2" thickTop="1" x14ac:dyDescent="0.3">
      <c r="B33" s="13" t="s">
        <v>52</v>
      </c>
      <c r="C33" s="22">
        <v>10801.4</v>
      </c>
      <c r="D33" s="22">
        <v>1350</v>
      </c>
      <c r="E33" s="23">
        <v>9451.4</v>
      </c>
      <c r="F33" s="24">
        <v>10325.200000000001</v>
      </c>
      <c r="G33" s="25">
        <v>-873.8</v>
      </c>
      <c r="H33" s="92">
        <v>-8.5000000000000006E-2</v>
      </c>
      <c r="I33" s="148"/>
      <c r="K33" s="150"/>
    </row>
    <row r="34" spans="2:11" ht="15.6" x14ac:dyDescent="0.3">
      <c r="B34" s="26" t="s">
        <v>53</v>
      </c>
      <c r="C34" s="22">
        <v>10754.1</v>
      </c>
      <c r="D34" s="22">
        <v>1350</v>
      </c>
      <c r="E34" s="23">
        <v>9404.1</v>
      </c>
      <c r="F34" s="24">
        <v>10292.5</v>
      </c>
      <c r="G34" s="25">
        <v>-888.4</v>
      </c>
      <c r="H34" s="92">
        <v>-8.5999999999999993E-2</v>
      </c>
      <c r="I34" s="148"/>
      <c r="K34" s="150"/>
    </row>
    <row r="35" spans="2:11" ht="16.2" thickBot="1" x14ac:dyDescent="0.35">
      <c r="B35" s="27" t="s">
        <v>54</v>
      </c>
      <c r="C35" s="28">
        <v>47.3</v>
      </c>
      <c r="D35" s="28" t="s">
        <v>55</v>
      </c>
      <c r="E35" s="29">
        <v>47.3</v>
      </c>
      <c r="F35" s="30">
        <v>32.700000000000003</v>
      </c>
      <c r="G35" s="31">
        <v>14.6</v>
      </c>
      <c r="H35" s="95">
        <v>0.44700000000000001</v>
      </c>
      <c r="I35" s="151"/>
      <c r="K35" s="150"/>
    </row>
    <row r="38" spans="2:11" x14ac:dyDescent="0.3">
      <c r="B38" s="5"/>
    </row>
    <row r="39" spans="2:11" ht="15.6" x14ac:dyDescent="0.3">
      <c r="B39" s="43" t="s">
        <v>101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sheetPr>
    <tabColor theme="0"/>
  </sheetPr>
  <dimension ref="A2:F63"/>
  <sheetViews>
    <sheetView showGridLines="0" topLeftCell="C9" workbookViewId="0">
      <selection activeCell="C30" sqref="C30"/>
    </sheetView>
  </sheetViews>
  <sheetFormatPr defaultRowHeight="14.4" x14ac:dyDescent="0.3"/>
  <cols>
    <col min="2" max="2" width="52.109375" style="96" customWidth="1"/>
    <col min="3" max="3" width="27.44140625" style="96" customWidth="1"/>
    <col min="4" max="4" width="28.33203125" style="96" customWidth="1"/>
    <col min="5" max="5" width="26.77734375" style="96" customWidth="1"/>
    <col min="6" max="6" width="8.88671875" style="96"/>
  </cols>
  <sheetData>
    <row r="2" spans="1:5" ht="18.600000000000001" thickBot="1" x14ac:dyDescent="0.4">
      <c r="B2" s="125" t="s">
        <v>120</v>
      </c>
    </row>
    <row r="3" spans="1:5" ht="16.2" thickBot="1" x14ac:dyDescent="0.35">
      <c r="A3" s="127"/>
      <c r="B3" s="110" t="s">
        <v>108</v>
      </c>
      <c r="C3" s="110" t="s">
        <v>76</v>
      </c>
      <c r="D3" s="110" t="s">
        <v>77</v>
      </c>
      <c r="E3" s="110" t="s">
        <v>78</v>
      </c>
    </row>
    <row r="4" spans="1:5" ht="15.6" x14ac:dyDescent="0.3">
      <c r="A4" s="127"/>
      <c r="B4" s="128" t="s">
        <v>105</v>
      </c>
      <c r="C4" s="129"/>
      <c r="D4" s="129"/>
      <c r="E4" s="129"/>
    </row>
    <row r="5" spans="1:5" ht="15.6" x14ac:dyDescent="0.3">
      <c r="A5" s="127"/>
      <c r="B5" s="130" t="s">
        <v>64</v>
      </c>
      <c r="C5" s="123">
        <v>1191.8</v>
      </c>
      <c r="D5" s="123">
        <v>358.7</v>
      </c>
      <c r="E5" s="126">
        <v>1550.5</v>
      </c>
    </row>
    <row r="6" spans="1:5" ht="15.6" x14ac:dyDescent="0.3">
      <c r="A6" s="127"/>
      <c r="B6" s="130" t="s">
        <v>109</v>
      </c>
      <c r="C6" s="123">
        <v>27044.9</v>
      </c>
      <c r="D6" s="123">
        <v>3845.3</v>
      </c>
      <c r="E6" s="126">
        <v>30890.3</v>
      </c>
    </row>
    <row r="7" spans="1:5" ht="15.6" x14ac:dyDescent="0.3">
      <c r="A7" s="127"/>
      <c r="B7" s="114" t="s">
        <v>106</v>
      </c>
      <c r="C7" s="131"/>
      <c r="D7" s="131"/>
      <c r="E7" s="131"/>
    </row>
    <row r="8" spans="1:5" ht="15.6" x14ac:dyDescent="0.3">
      <c r="A8" s="127"/>
      <c r="B8" s="130" t="s">
        <v>59</v>
      </c>
      <c r="C8" s="123">
        <v>5458.5</v>
      </c>
      <c r="D8" s="123">
        <v>4035.3</v>
      </c>
      <c r="E8" s="126">
        <v>9493.7000000000007</v>
      </c>
    </row>
    <row r="9" spans="1:5" ht="15.6" x14ac:dyDescent="0.3">
      <c r="A9" s="127"/>
      <c r="B9" s="130" t="s">
        <v>67</v>
      </c>
      <c r="C9" s="123">
        <v>2092.3000000000002</v>
      </c>
      <c r="D9" s="123">
        <v>594.70000000000005</v>
      </c>
      <c r="E9" s="126">
        <v>2687.1</v>
      </c>
    </row>
    <row r="10" spans="1:5" ht="15.6" x14ac:dyDescent="0.3">
      <c r="A10" s="127"/>
      <c r="B10" s="130" t="s">
        <v>72</v>
      </c>
      <c r="C10" s="123">
        <v>64.7</v>
      </c>
      <c r="D10" s="123">
        <v>43.1</v>
      </c>
      <c r="E10" s="126">
        <v>107.8</v>
      </c>
    </row>
    <row r="11" spans="1:5" ht="15.6" x14ac:dyDescent="0.3">
      <c r="A11" s="127"/>
      <c r="B11" s="132" t="s">
        <v>65</v>
      </c>
      <c r="C11" s="123">
        <v>1281.8</v>
      </c>
      <c r="D11" s="123">
        <v>683.9</v>
      </c>
      <c r="E11" s="126">
        <v>1965.7</v>
      </c>
    </row>
    <row r="12" spans="1:5" ht="15.6" x14ac:dyDescent="0.3">
      <c r="A12" s="127"/>
      <c r="B12" s="114" t="s">
        <v>107</v>
      </c>
      <c r="C12" s="131"/>
      <c r="D12" s="131"/>
      <c r="E12" s="131"/>
    </row>
    <row r="13" spans="1:5" ht="15.6" x14ac:dyDescent="0.3">
      <c r="A13" s="127"/>
      <c r="B13" s="130" t="s">
        <v>57</v>
      </c>
      <c r="C13" s="123">
        <v>5831.8</v>
      </c>
      <c r="D13" s="123">
        <v>12204.3</v>
      </c>
      <c r="E13" s="126">
        <v>18036.099999999999</v>
      </c>
    </row>
    <row r="14" spans="1:5" ht="15.6" x14ac:dyDescent="0.3">
      <c r="A14" s="127"/>
      <c r="B14" s="130" t="s">
        <v>58</v>
      </c>
      <c r="C14" s="123">
        <v>1088</v>
      </c>
      <c r="D14" s="123">
        <v>878</v>
      </c>
      <c r="E14" s="126">
        <v>1966</v>
      </c>
    </row>
    <row r="15" spans="1:5" ht="15.6" x14ac:dyDescent="0.3">
      <c r="A15" s="127"/>
      <c r="B15" s="130" t="s">
        <v>70</v>
      </c>
      <c r="C15" s="123">
        <v>536.9</v>
      </c>
      <c r="D15" s="123">
        <v>56.7</v>
      </c>
      <c r="E15" s="126">
        <v>593.5</v>
      </c>
    </row>
    <row r="16" spans="1:5" ht="15.6" x14ac:dyDescent="0.3">
      <c r="A16" s="127"/>
      <c r="B16" s="130" t="s">
        <v>71</v>
      </c>
      <c r="C16" s="123">
        <v>3146.2</v>
      </c>
      <c r="D16" s="123">
        <v>222.5</v>
      </c>
      <c r="E16" s="126">
        <v>3368.7</v>
      </c>
    </row>
    <row r="17" spans="1:5" ht="15.6" x14ac:dyDescent="0.3">
      <c r="A17" s="127"/>
      <c r="B17" s="130" t="s">
        <v>63</v>
      </c>
      <c r="C17" s="123">
        <v>6342.3</v>
      </c>
      <c r="D17" s="123">
        <v>94.3</v>
      </c>
      <c r="E17" s="126">
        <v>6436.6</v>
      </c>
    </row>
    <row r="18" spans="1:5" ht="15.6" x14ac:dyDescent="0.3">
      <c r="A18" s="127"/>
      <c r="B18" s="130" t="s">
        <v>68</v>
      </c>
      <c r="C18" s="123">
        <v>368</v>
      </c>
      <c r="D18" s="123">
        <v>34</v>
      </c>
      <c r="E18" s="126">
        <v>402</v>
      </c>
    </row>
    <row r="19" spans="1:5" ht="15.6" x14ac:dyDescent="0.3">
      <c r="A19" s="127"/>
      <c r="B19" s="130" t="s">
        <v>62</v>
      </c>
      <c r="C19" s="123">
        <v>2025.6</v>
      </c>
      <c r="D19" s="123">
        <v>457.3</v>
      </c>
      <c r="E19" s="126">
        <v>2482.9</v>
      </c>
    </row>
    <row r="20" spans="1:5" ht="15.6" x14ac:dyDescent="0.3">
      <c r="A20" s="127"/>
      <c r="B20" s="130" t="s">
        <v>60</v>
      </c>
      <c r="C20" s="123">
        <v>3110.1</v>
      </c>
      <c r="D20" s="123">
        <v>494.1</v>
      </c>
      <c r="E20" s="126">
        <v>3604.2</v>
      </c>
    </row>
    <row r="21" spans="1:5" ht="15.6" x14ac:dyDescent="0.3">
      <c r="A21" s="127"/>
      <c r="B21" s="130" t="s">
        <v>79</v>
      </c>
      <c r="C21" s="123">
        <v>5030.6000000000004</v>
      </c>
      <c r="D21" s="123">
        <v>4.5</v>
      </c>
      <c r="E21" s="126">
        <v>5035.1000000000004</v>
      </c>
    </row>
    <row r="22" spans="1:5" ht="15.6" x14ac:dyDescent="0.3">
      <c r="A22" s="127"/>
      <c r="B22" s="132" t="s">
        <v>69</v>
      </c>
      <c r="C22" s="123">
        <v>1950</v>
      </c>
      <c r="D22" s="123">
        <v>11.3</v>
      </c>
      <c r="E22" s="126">
        <v>1961.3</v>
      </c>
    </row>
    <row r="23" spans="1:5" ht="15.6" x14ac:dyDescent="0.3">
      <c r="A23" s="127"/>
      <c r="B23" s="132" t="s">
        <v>73</v>
      </c>
      <c r="C23" s="123">
        <v>419.1</v>
      </c>
      <c r="D23" s="123">
        <v>15.7</v>
      </c>
      <c r="E23" s="126">
        <v>434.8</v>
      </c>
    </row>
    <row r="24" spans="1:5" ht="15.6" x14ac:dyDescent="0.3">
      <c r="A24" s="127"/>
      <c r="B24" s="132" t="s">
        <v>80</v>
      </c>
      <c r="C24" s="123">
        <v>444.1</v>
      </c>
      <c r="D24" s="123">
        <v>13</v>
      </c>
      <c r="E24" s="126">
        <v>457.1</v>
      </c>
    </row>
    <row r="25" spans="1:5" ht="15.6" x14ac:dyDescent="0.3">
      <c r="A25" s="127"/>
      <c r="B25" s="130" t="s">
        <v>66</v>
      </c>
      <c r="C25" s="123">
        <v>2376.5</v>
      </c>
      <c r="D25" s="123">
        <v>1001.3</v>
      </c>
      <c r="E25" s="126">
        <v>3377.8</v>
      </c>
    </row>
    <row r="26" spans="1:5" ht="15.6" x14ac:dyDescent="0.3">
      <c r="A26" s="127"/>
      <c r="B26" s="130" t="s">
        <v>81</v>
      </c>
      <c r="C26" s="123">
        <v>56.9</v>
      </c>
      <c r="D26" s="123">
        <v>35.6</v>
      </c>
      <c r="E26" s="126">
        <v>92.6</v>
      </c>
    </row>
    <row r="27" spans="1:5" ht="15.6" x14ac:dyDescent="0.3">
      <c r="A27" s="127"/>
      <c r="B27" s="132" t="s">
        <v>82</v>
      </c>
      <c r="C27" s="123">
        <v>0.2</v>
      </c>
      <c r="D27" s="123">
        <v>4.8</v>
      </c>
      <c r="E27" s="126">
        <v>4.9000000000000004</v>
      </c>
    </row>
    <row r="28" spans="1:5" ht="16.2" thickBot="1" x14ac:dyDescent="0.35">
      <c r="A28" s="127"/>
      <c r="B28" s="130" t="s">
        <v>61</v>
      </c>
      <c r="C28" s="123">
        <v>168.9</v>
      </c>
      <c r="D28" s="123">
        <v>1219.8</v>
      </c>
      <c r="E28" s="126">
        <v>1388.7</v>
      </c>
    </row>
    <row r="29" spans="1:5" ht="16.2" thickBot="1" x14ac:dyDescent="0.35">
      <c r="A29" s="127"/>
      <c r="B29" s="110" t="s">
        <v>15</v>
      </c>
      <c r="C29" s="124">
        <f>SUM(C5:C28)</f>
        <v>70029.2</v>
      </c>
      <c r="D29" s="124">
        <f t="shared" ref="D29:E29" si="0">SUM(D5:D28)</f>
        <v>26308.199999999993</v>
      </c>
      <c r="E29" s="124">
        <f t="shared" si="0"/>
        <v>96337.400000000009</v>
      </c>
    </row>
    <row r="30" spans="1:5" x14ac:dyDescent="0.3">
      <c r="A30" s="127"/>
      <c r="B30" s="127"/>
      <c r="C30" s="127"/>
      <c r="D30" s="127"/>
      <c r="E30" s="127"/>
    </row>
    <row r="31" spans="1:5" x14ac:dyDescent="0.3">
      <c r="A31" s="127"/>
      <c r="B31" s="127"/>
      <c r="C31" s="133" t="s">
        <v>110</v>
      </c>
      <c r="D31" s="134"/>
      <c r="E31" s="127"/>
    </row>
    <row r="32" spans="1:5" x14ac:dyDescent="0.3">
      <c r="A32" s="127"/>
      <c r="B32" s="127"/>
      <c r="C32" s="127"/>
      <c r="D32" s="127"/>
      <c r="E32" s="127"/>
    </row>
    <row r="33" spans="1:6" x14ac:dyDescent="0.3">
      <c r="A33" s="127"/>
      <c r="B33" s="127"/>
      <c r="C33" s="127"/>
      <c r="D33" s="127"/>
      <c r="E33" s="127"/>
    </row>
    <row r="35" spans="1:6" ht="14.4" customHeight="1" x14ac:dyDescent="0.3">
      <c r="B35"/>
      <c r="C35"/>
      <c r="D35"/>
      <c r="E35"/>
      <c r="F35"/>
    </row>
    <row r="36" spans="1:6" x14ac:dyDescent="0.3">
      <c r="B36"/>
      <c r="C36"/>
      <c r="D36"/>
      <c r="E36"/>
      <c r="F36"/>
    </row>
    <row r="37" spans="1:6" x14ac:dyDescent="0.3">
      <c r="B37"/>
      <c r="C37"/>
      <c r="D37"/>
      <c r="E37"/>
      <c r="F37"/>
    </row>
    <row r="38" spans="1:6" x14ac:dyDescent="0.3">
      <c r="B38"/>
      <c r="C38"/>
      <c r="D38"/>
      <c r="E38"/>
      <c r="F38"/>
    </row>
    <row r="39" spans="1:6" x14ac:dyDescent="0.3">
      <c r="B39"/>
      <c r="C39"/>
      <c r="D39"/>
      <c r="E39"/>
      <c r="F39"/>
    </row>
    <row r="40" spans="1:6" x14ac:dyDescent="0.3">
      <c r="B40"/>
      <c r="C40"/>
      <c r="D40"/>
      <c r="E40"/>
      <c r="F40"/>
    </row>
    <row r="41" spans="1:6" x14ac:dyDescent="0.3">
      <c r="B41"/>
      <c r="C41"/>
      <c r="D41"/>
      <c r="E41"/>
      <c r="F41"/>
    </row>
    <row r="42" spans="1:6" x14ac:dyDescent="0.3">
      <c r="B42"/>
      <c r="C42"/>
      <c r="D42"/>
      <c r="E42"/>
      <c r="F42"/>
    </row>
    <row r="43" spans="1:6" x14ac:dyDescent="0.3">
      <c r="B43"/>
      <c r="C43"/>
      <c r="D43"/>
      <c r="E43"/>
      <c r="F43"/>
    </row>
    <row r="44" spans="1:6" x14ac:dyDescent="0.3">
      <c r="B44"/>
      <c r="C44"/>
      <c r="D44"/>
      <c r="E44"/>
      <c r="F44"/>
    </row>
    <row r="45" spans="1:6" x14ac:dyDescent="0.3">
      <c r="B45"/>
      <c r="C45"/>
      <c r="D45"/>
      <c r="E45"/>
      <c r="F45"/>
    </row>
    <row r="46" spans="1:6" x14ac:dyDescent="0.3">
      <c r="B46"/>
      <c r="C46"/>
      <c r="D46"/>
      <c r="E46"/>
      <c r="F46"/>
    </row>
    <row r="47" spans="1:6" x14ac:dyDescent="0.3">
      <c r="B47"/>
      <c r="C47"/>
      <c r="D47"/>
      <c r="E47"/>
      <c r="F47"/>
    </row>
    <row r="48" spans="1: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C60"/>
      <c r="D60"/>
      <c r="E60"/>
      <c r="F60"/>
    </row>
    <row r="61" spans="2:6" x14ac:dyDescent="0.3">
      <c r="C61"/>
      <c r="D61"/>
      <c r="E61"/>
      <c r="F61"/>
    </row>
    <row r="62" spans="2:6" x14ac:dyDescent="0.3">
      <c r="C62"/>
      <c r="D62"/>
      <c r="E62"/>
      <c r="F62"/>
    </row>
    <row r="63" spans="2:6" x14ac:dyDescent="0.3">
      <c r="C63"/>
      <c r="D63"/>
      <c r="E63"/>
      <c r="F63"/>
    </row>
  </sheetData>
  <hyperlinks>
    <hyperlink ref="C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sheetPr>
    <tabColor theme="0"/>
  </sheetPr>
  <dimension ref="B2:H34"/>
  <sheetViews>
    <sheetView showGridLines="0" topLeftCell="C1" workbookViewId="0">
      <selection activeCell="C25" sqref="C25"/>
    </sheetView>
  </sheetViews>
  <sheetFormatPr defaultRowHeight="14.4" x14ac:dyDescent="0.3"/>
  <cols>
    <col min="2" max="2" width="70.88671875" bestFit="1" customWidth="1"/>
    <col min="3" max="3" width="22.88671875" bestFit="1" customWidth="1"/>
    <col min="4" max="4" width="12.6640625" bestFit="1" customWidth="1"/>
    <col min="5" max="5" width="15.21875" style="144" bestFit="1" customWidth="1"/>
  </cols>
  <sheetData>
    <row r="2" spans="2:5" ht="18.600000000000001" thickBot="1" x14ac:dyDescent="0.4">
      <c r="B2" s="44" t="s">
        <v>121</v>
      </c>
    </row>
    <row r="3" spans="2:5" ht="16.2" thickBot="1" x14ac:dyDescent="0.35">
      <c r="B3" s="161" t="s">
        <v>0</v>
      </c>
      <c r="C3" s="163" t="s">
        <v>90</v>
      </c>
      <c r="D3" s="165" t="s">
        <v>92</v>
      </c>
      <c r="E3" s="166"/>
    </row>
    <row r="4" spans="2:5" ht="16.2" thickBot="1" x14ac:dyDescent="0.35">
      <c r="B4" s="162"/>
      <c r="C4" s="164"/>
      <c r="D4" s="46" t="s">
        <v>122</v>
      </c>
      <c r="E4" s="143" t="s">
        <v>117</v>
      </c>
    </row>
    <row r="5" spans="2:5" ht="15" x14ac:dyDescent="0.3">
      <c r="B5" s="50" t="s">
        <v>14</v>
      </c>
      <c r="C5" s="51">
        <v>186714</v>
      </c>
      <c r="D5" s="52">
        <v>3380</v>
      </c>
      <c r="E5" s="52">
        <v>27357</v>
      </c>
    </row>
    <row r="6" spans="2:5" ht="15" x14ac:dyDescent="0.3">
      <c r="B6" s="53" t="s">
        <v>83</v>
      </c>
      <c r="C6" s="54">
        <v>71013</v>
      </c>
      <c r="D6" s="55">
        <v>298</v>
      </c>
      <c r="E6" s="56">
        <v>2984</v>
      </c>
    </row>
    <row r="7" spans="2:5" ht="15" x14ac:dyDescent="0.3">
      <c r="B7" s="53" t="s">
        <v>74</v>
      </c>
      <c r="C7" s="54">
        <v>68253</v>
      </c>
      <c r="D7" s="55">
        <v>418</v>
      </c>
      <c r="E7" s="56">
        <v>5413</v>
      </c>
    </row>
    <row r="8" spans="2:5" ht="15" x14ac:dyDescent="0.3">
      <c r="B8" s="53" t="s">
        <v>114</v>
      </c>
      <c r="C8" s="54">
        <v>55632</v>
      </c>
      <c r="D8" s="56">
        <v>720</v>
      </c>
      <c r="E8" s="56">
        <v>8053</v>
      </c>
    </row>
    <row r="9" spans="2:5" ht="15" x14ac:dyDescent="0.3">
      <c r="B9" s="53" t="s">
        <v>75</v>
      </c>
      <c r="C9" s="54">
        <v>51127</v>
      </c>
      <c r="D9" s="55">
        <v>197</v>
      </c>
      <c r="E9" s="56">
        <v>1758</v>
      </c>
    </row>
    <row r="10" spans="2:5" ht="15" x14ac:dyDescent="0.3">
      <c r="B10" s="53" t="s">
        <v>84</v>
      </c>
      <c r="C10" s="54">
        <v>29654</v>
      </c>
      <c r="D10" s="55">
        <v>246</v>
      </c>
      <c r="E10" s="56">
        <v>2437</v>
      </c>
    </row>
    <row r="11" spans="2:5" ht="15" x14ac:dyDescent="0.3">
      <c r="B11" s="53" t="s">
        <v>10</v>
      </c>
      <c r="C11" s="54">
        <v>20387</v>
      </c>
      <c r="D11" s="55">
        <v>171</v>
      </c>
      <c r="E11" s="56">
        <v>2444</v>
      </c>
    </row>
    <row r="12" spans="2:5" ht="15" x14ac:dyDescent="0.3">
      <c r="B12" s="53" t="s">
        <v>85</v>
      </c>
      <c r="C12" s="54">
        <v>15622</v>
      </c>
      <c r="D12" s="55">
        <v>4</v>
      </c>
      <c r="E12" s="56">
        <v>103</v>
      </c>
    </row>
    <row r="13" spans="2:5" ht="15" x14ac:dyDescent="0.3">
      <c r="B13" s="53" t="s">
        <v>115</v>
      </c>
      <c r="C13" s="54">
        <v>13915</v>
      </c>
      <c r="D13" s="55">
        <v>385</v>
      </c>
      <c r="E13" s="56">
        <v>13889</v>
      </c>
    </row>
    <row r="14" spans="2:5" ht="15" x14ac:dyDescent="0.3">
      <c r="B14" s="53" t="s">
        <v>13</v>
      </c>
      <c r="C14" s="54">
        <v>5408</v>
      </c>
      <c r="D14" s="55">
        <v>30</v>
      </c>
      <c r="E14" s="56">
        <v>2683</v>
      </c>
    </row>
    <row r="15" spans="2:5" ht="15" x14ac:dyDescent="0.3">
      <c r="B15" s="53" t="s">
        <v>91</v>
      </c>
      <c r="C15" s="54">
        <v>4202</v>
      </c>
      <c r="D15" s="55">
        <v>4</v>
      </c>
      <c r="E15" s="56">
        <v>4202</v>
      </c>
    </row>
    <row r="16" spans="2:5" ht="15" x14ac:dyDescent="0.3">
      <c r="B16" s="53" t="s">
        <v>11</v>
      </c>
      <c r="C16" s="54">
        <v>1943</v>
      </c>
      <c r="D16" s="55">
        <v>13</v>
      </c>
      <c r="E16" s="55">
        <v>164</v>
      </c>
    </row>
    <row r="17" spans="2:5" ht="15" x14ac:dyDescent="0.3">
      <c r="B17" s="53" t="s">
        <v>7</v>
      </c>
      <c r="C17" s="57">
        <v>575</v>
      </c>
      <c r="D17" s="55">
        <v>5</v>
      </c>
      <c r="E17" s="55">
        <v>55</v>
      </c>
    </row>
    <row r="18" spans="2:5" ht="15" x14ac:dyDescent="0.3">
      <c r="B18" s="53" t="s">
        <v>116</v>
      </c>
      <c r="C18" s="57">
        <v>517</v>
      </c>
      <c r="D18" s="55">
        <v>22</v>
      </c>
      <c r="E18" s="55">
        <v>108</v>
      </c>
    </row>
    <row r="19" spans="2:5" ht="15" x14ac:dyDescent="0.3">
      <c r="B19" s="53" t="s">
        <v>86</v>
      </c>
      <c r="C19" s="57">
        <v>461</v>
      </c>
      <c r="D19" s="55">
        <v>4</v>
      </c>
      <c r="E19" s="55">
        <v>56</v>
      </c>
    </row>
    <row r="20" spans="2:5" ht="15" x14ac:dyDescent="0.3">
      <c r="B20" s="53" t="s">
        <v>9</v>
      </c>
      <c r="C20" s="57">
        <v>139</v>
      </c>
      <c r="D20" s="55" t="s">
        <v>45</v>
      </c>
      <c r="E20" s="55">
        <v>29</v>
      </c>
    </row>
    <row r="21" spans="2:5" ht="15" x14ac:dyDescent="0.3">
      <c r="B21" s="53" t="s">
        <v>8</v>
      </c>
      <c r="C21" s="57">
        <v>121</v>
      </c>
      <c r="D21" s="55">
        <v>3</v>
      </c>
      <c r="E21" s="55">
        <v>21</v>
      </c>
    </row>
    <row r="22" spans="2:5" ht="15.6" thickBot="1" x14ac:dyDescent="0.35">
      <c r="B22" s="53" t="s">
        <v>87</v>
      </c>
      <c r="C22" s="57">
        <v>108</v>
      </c>
      <c r="D22" s="55" t="s">
        <v>45</v>
      </c>
      <c r="E22" s="55" t="s">
        <v>45</v>
      </c>
    </row>
    <row r="23" spans="2:5" ht="16.2" thickBot="1" x14ac:dyDescent="0.35">
      <c r="B23" s="47" t="s">
        <v>93</v>
      </c>
      <c r="C23" s="48">
        <v>525791</v>
      </c>
      <c r="D23" s="49">
        <v>5900</v>
      </c>
      <c r="E23" s="49">
        <v>71756</v>
      </c>
    </row>
    <row r="24" spans="2:5" x14ac:dyDescent="0.3">
      <c r="B24" s="45" t="s">
        <v>126</v>
      </c>
    </row>
    <row r="27" spans="2:5" ht="15.6" x14ac:dyDescent="0.3">
      <c r="B27" s="43" t="s">
        <v>102</v>
      </c>
    </row>
    <row r="32" spans="2:5" ht="15" thickBot="1" x14ac:dyDescent="0.35"/>
    <row r="33" spans="8:8" x14ac:dyDescent="0.3">
      <c r="H33" s="167"/>
    </row>
    <row r="34" spans="8:8" x14ac:dyDescent="0.3">
      <c r="H34" s="168"/>
    </row>
  </sheetData>
  <mergeCells count="4">
    <mergeCell ref="B3:B4"/>
    <mergeCell ref="C3:C4"/>
    <mergeCell ref="D3:E3"/>
    <mergeCell ref="H33:H34"/>
  </mergeCells>
  <hyperlinks>
    <hyperlink ref="B27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sheetPr>
    <tabColor theme="0"/>
  </sheetPr>
  <dimension ref="B2:J18"/>
  <sheetViews>
    <sheetView showGridLines="0" topLeftCell="D1" workbookViewId="0">
      <selection activeCell="C28" sqref="C28"/>
    </sheetView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6" customWidth="1"/>
    <col min="9" max="9" width="10.33203125" customWidth="1"/>
  </cols>
  <sheetData>
    <row r="2" spans="2:10" ht="18.600000000000001" thickBot="1" x14ac:dyDescent="0.4">
      <c r="B2" s="100" t="s">
        <v>123</v>
      </c>
      <c r="C2" s="100"/>
      <c r="D2" s="100"/>
      <c r="E2" s="100"/>
      <c r="F2" s="100"/>
      <c r="G2" s="100"/>
      <c r="H2" s="100"/>
      <c r="I2" s="100"/>
    </row>
    <row r="3" spans="2:10" ht="16.2" thickBot="1" x14ac:dyDescent="0.35">
      <c r="B3" s="101" t="s">
        <v>0</v>
      </c>
      <c r="C3" s="98" t="s">
        <v>1</v>
      </c>
      <c r="D3" s="101" t="s">
        <v>2</v>
      </c>
      <c r="E3" s="104" t="s">
        <v>3</v>
      </c>
      <c r="F3" s="101" t="s">
        <v>112</v>
      </c>
      <c r="G3" s="104" t="s">
        <v>4</v>
      </c>
      <c r="H3" s="98" t="s">
        <v>5</v>
      </c>
      <c r="I3" s="99"/>
    </row>
    <row r="4" spans="2:10" ht="16.2" thickBot="1" x14ac:dyDescent="0.35">
      <c r="B4" s="102"/>
      <c r="C4" s="103"/>
      <c r="D4" s="102"/>
      <c r="E4" s="105"/>
      <c r="F4" s="102"/>
      <c r="G4" s="105"/>
      <c r="H4" s="77" t="s">
        <v>6</v>
      </c>
      <c r="I4" s="77" t="s">
        <v>113</v>
      </c>
    </row>
    <row r="5" spans="2:10" ht="15" x14ac:dyDescent="0.3">
      <c r="B5" s="58" t="s">
        <v>8</v>
      </c>
      <c r="C5" s="59">
        <v>117</v>
      </c>
      <c r="D5" s="60">
        <v>77</v>
      </c>
      <c r="E5" s="59">
        <v>17</v>
      </c>
      <c r="F5" s="60">
        <v>94</v>
      </c>
      <c r="G5" s="59">
        <v>23</v>
      </c>
      <c r="H5" s="61">
        <v>0.66</v>
      </c>
      <c r="I5" s="62">
        <v>0.8</v>
      </c>
    </row>
    <row r="6" spans="2:10" ht="15" x14ac:dyDescent="0.3">
      <c r="B6" s="63" t="s">
        <v>9</v>
      </c>
      <c r="C6" s="64">
        <v>124</v>
      </c>
      <c r="D6" s="65">
        <v>78</v>
      </c>
      <c r="E6" s="64">
        <v>17</v>
      </c>
      <c r="F6" s="65">
        <v>95</v>
      </c>
      <c r="G6" s="64">
        <v>29</v>
      </c>
      <c r="H6" s="66">
        <v>0.63</v>
      </c>
      <c r="I6" s="67">
        <v>0.77</v>
      </c>
    </row>
    <row r="7" spans="2:10" ht="15" x14ac:dyDescent="0.3">
      <c r="B7" s="63" t="s">
        <v>7</v>
      </c>
      <c r="C7" s="64">
        <v>369</v>
      </c>
      <c r="D7" s="65">
        <v>201</v>
      </c>
      <c r="E7" s="64">
        <v>60</v>
      </c>
      <c r="F7" s="65">
        <v>261</v>
      </c>
      <c r="G7" s="64">
        <v>108</v>
      </c>
      <c r="H7" s="66">
        <v>0.54</v>
      </c>
      <c r="I7" s="67">
        <v>0.71</v>
      </c>
    </row>
    <row r="8" spans="2:10" ht="15" x14ac:dyDescent="0.3">
      <c r="B8" s="63" t="s">
        <v>11</v>
      </c>
      <c r="C8" s="68">
        <v>1930</v>
      </c>
      <c r="D8" s="69">
        <v>1049</v>
      </c>
      <c r="E8" s="68">
        <v>248</v>
      </c>
      <c r="F8" s="69">
        <v>1297</v>
      </c>
      <c r="G8" s="68">
        <v>633</v>
      </c>
      <c r="H8" s="66">
        <v>0.54</v>
      </c>
      <c r="I8" s="67">
        <v>0.67</v>
      </c>
    </row>
    <row r="9" spans="2:10" ht="15" x14ac:dyDescent="0.3">
      <c r="B9" s="63" t="s">
        <v>10</v>
      </c>
      <c r="C9" s="68">
        <v>20766</v>
      </c>
      <c r="D9" s="69">
        <v>10274</v>
      </c>
      <c r="E9" s="68">
        <v>2705</v>
      </c>
      <c r="F9" s="69">
        <v>12979</v>
      </c>
      <c r="G9" s="68">
        <v>7787</v>
      </c>
      <c r="H9" s="66">
        <v>0.49</v>
      </c>
      <c r="I9" s="67">
        <v>0.63</v>
      </c>
    </row>
    <row r="10" spans="2:10" ht="15" x14ac:dyDescent="0.3">
      <c r="B10" s="63" t="s">
        <v>103</v>
      </c>
      <c r="C10" s="68">
        <v>13010</v>
      </c>
      <c r="D10" s="69">
        <v>5484</v>
      </c>
      <c r="E10" s="68">
        <v>920</v>
      </c>
      <c r="F10" s="69">
        <v>6404</v>
      </c>
      <c r="G10" s="68">
        <v>6606</v>
      </c>
      <c r="H10" s="66">
        <v>0.42</v>
      </c>
      <c r="I10" s="67">
        <v>0.49</v>
      </c>
    </row>
    <row r="11" spans="2:10" ht="15" x14ac:dyDescent="0.3">
      <c r="B11" s="63" t="s">
        <v>12</v>
      </c>
      <c r="C11" s="68">
        <v>55027</v>
      </c>
      <c r="D11" s="69">
        <v>19627</v>
      </c>
      <c r="E11" s="68">
        <v>5722</v>
      </c>
      <c r="F11" s="69">
        <v>25349</v>
      </c>
      <c r="G11" s="68">
        <v>29678</v>
      </c>
      <c r="H11" s="66">
        <v>0.36</v>
      </c>
      <c r="I11" s="67">
        <v>0.46</v>
      </c>
    </row>
    <row r="12" spans="2:10" ht="15" x14ac:dyDescent="0.3">
      <c r="B12" s="63" t="s">
        <v>14</v>
      </c>
      <c r="C12" s="68">
        <v>183550</v>
      </c>
      <c r="D12" s="69">
        <v>42511</v>
      </c>
      <c r="E12" s="68">
        <v>15913</v>
      </c>
      <c r="F12" s="69">
        <v>58424</v>
      </c>
      <c r="G12" s="68">
        <v>125126</v>
      </c>
      <c r="H12" s="66">
        <v>0.23</v>
      </c>
      <c r="I12" s="67">
        <v>0.32</v>
      </c>
    </row>
    <row r="13" spans="2:10" ht="15.6" thickBot="1" x14ac:dyDescent="0.35">
      <c r="B13" s="70" t="s">
        <v>13</v>
      </c>
      <c r="C13" s="71">
        <v>5355</v>
      </c>
      <c r="D13" s="72">
        <v>889</v>
      </c>
      <c r="E13" s="73">
        <v>390</v>
      </c>
      <c r="F13" s="74">
        <v>1279</v>
      </c>
      <c r="G13" s="71">
        <v>4076</v>
      </c>
      <c r="H13" s="75">
        <v>0.17</v>
      </c>
      <c r="I13" s="76">
        <v>0.24</v>
      </c>
    </row>
    <row r="14" spans="2:10" ht="16.2" thickBot="1" x14ac:dyDescent="0.35">
      <c r="B14" s="47" t="s">
        <v>89</v>
      </c>
      <c r="C14" s="48">
        <v>280248</v>
      </c>
      <c r="D14" s="49">
        <v>80190</v>
      </c>
      <c r="E14" s="48">
        <v>25992</v>
      </c>
      <c r="F14" s="49">
        <v>106182</v>
      </c>
      <c r="G14" s="48">
        <v>174066</v>
      </c>
      <c r="H14" s="78">
        <v>0.28999999999999998</v>
      </c>
      <c r="I14" s="79">
        <v>0.38</v>
      </c>
      <c r="J14" s="45"/>
    </row>
    <row r="15" spans="2:10" x14ac:dyDescent="0.3">
      <c r="B15" s="1"/>
    </row>
    <row r="16" spans="2:10" x14ac:dyDescent="0.3">
      <c r="B16" s="1"/>
    </row>
    <row r="17" spans="2:2" ht="15" x14ac:dyDescent="0.3">
      <c r="B17" s="80" t="s">
        <v>101</v>
      </c>
    </row>
    <row r="18" spans="2:2" x14ac:dyDescent="0.3">
      <c r="B18" s="2"/>
    </row>
  </sheetData>
  <hyperlinks>
    <hyperlink ref="B17" location="Contents!A1" display="Back to Table of Content" xr:uid="{F707886E-0087-4D31-A11C-5698D21ADA4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sheetPr>
    <tabColor theme="0"/>
  </sheetPr>
  <dimension ref="B2:H31"/>
  <sheetViews>
    <sheetView showGridLines="0" topLeftCell="B1" workbookViewId="0">
      <pane ySplit="3" topLeftCell="A4" activePane="bottomLeft" state="frozen"/>
      <selection pane="bottomLeft" activeCell="E24" sqref="E24"/>
    </sheetView>
  </sheetViews>
  <sheetFormatPr defaultRowHeight="14.4" x14ac:dyDescent="0.3"/>
  <cols>
    <col min="2" max="2" width="46.88671875" customWidth="1"/>
    <col min="3" max="3" width="22.6640625" bestFit="1" customWidth="1"/>
    <col min="4" max="4" width="21.6640625" bestFit="1" customWidth="1"/>
    <col min="5" max="5" width="17.33203125" bestFit="1" customWidth="1"/>
    <col min="6" max="6" width="18.21875" bestFit="1" customWidth="1"/>
    <col min="7" max="7" width="25.5546875" bestFit="1" customWidth="1"/>
    <col min="8" max="8" width="31.33203125" bestFit="1" customWidth="1"/>
  </cols>
  <sheetData>
    <row r="2" spans="2:8" ht="18.600000000000001" thickBot="1" x14ac:dyDescent="0.4">
      <c r="B2" s="44" t="s">
        <v>124</v>
      </c>
    </row>
    <row r="3" spans="2:8" ht="15.6" x14ac:dyDescent="0.3">
      <c r="B3" s="147" t="s">
        <v>0</v>
      </c>
      <c r="C3" s="81" t="s">
        <v>94</v>
      </c>
      <c r="D3" s="82" t="s">
        <v>95</v>
      </c>
      <c r="E3" s="81" t="s">
        <v>96</v>
      </c>
      <c r="F3" s="82" t="s">
        <v>97</v>
      </c>
      <c r="G3" s="81" t="s">
        <v>98</v>
      </c>
      <c r="H3" s="83" t="s">
        <v>111</v>
      </c>
    </row>
    <row r="4" spans="2:8" ht="15" x14ac:dyDescent="0.3">
      <c r="B4" s="63" t="s">
        <v>8</v>
      </c>
      <c r="C4" s="64">
        <v>24.8</v>
      </c>
      <c r="D4" s="65">
        <v>24</v>
      </c>
      <c r="E4" s="64">
        <v>0.4</v>
      </c>
      <c r="F4" s="65">
        <v>24.4</v>
      </c>
      <c r="G4" s="66">
        <v>0.97</v>
      </c>
      <c r="H4" s="67">
        <v>0.98</v>
      </c>
    </row>
    <row r="5" spans="2:8" ht="15" x14ac:dyDescent="0.3">
      <c r="B5" s="63" t="s">
        <v>9</v>
      </c>
      <c r="C5" s="64">
        <v>50.4</v>
      </c>
      <c r="D5" s="65">
        <v>15.3</v>
      </c>
      <c r="E5" s="64">
        <v>22.1</v>
      </c>
      <c r="F5" s="65">
        <v>37.299999999999997</v>
      </c>
      <c r="G5" s="66">
        <v>0.3</v>
      </c>
      <c r="H5" s="67">
        <v>0.74</v>
      </c>
    </row>
    <row r="6" spans="2:8" ht="15" x14ac:dyDescent="0.3">
      <c r="B6" s="63" t="s">
        <v>11</v>
      </c>
      <c r="C6" s="64">
        <v>4.2</v>
      </c>
      <c r="D6" s="65">
        <v>2.8</v>
      </c>
      <c r="E6" s="64">
        <v>1.2</v>
      </c>
      <c r="F6" s="65">
        <v>4</v>
      </c>
      <c r="G6" s="66">
        <v>0.68</v>
      </c>
      <c r="H6" s="67">
        <v>0.97</v>
      </c>
    </row>
    <row r="7" spans="2:8" ht="15" x14ac:dyDescent="0.3">
      <c r="B7" s="63" t="s">
        <v>103</v>
      </c>
      <c r="C7" s="64">
        <v>42.9</v>
      </c>
      <c r="D7" s="65">
        <v>29.7</v>
      </c>
      <c r="E7" s="64">
        <v>6.2</v>
      </c>
      <c r="F7" s="65">
        <v>35.9</v>
      </c>
      <c r="G7" s="66">
        <v>0.69</v>
      </c>
      <c r="H7" s="67">
        <v>0.84</v>
      </c>
    </row>
    <row r="8" spans="2:8" ht="15" x14ac:dyDescent="0.3">
      <c r="B8" s="63" t="s">
        <v>75</v>
      </c>
      <c r="C8" s="87">
        <v>784.1</v>
      </c>
      <c r="D8" s="65">
        <v>571.1</v>
      </c>
      <c r="E8" s="64">
        <v>110.1</v>
      </c>
      <c r="F8" s="65">
        <v>681.2</v>
      </c>
      <c r="G8" s="66">
        <v>0.73</v>
      </c>
      <c r="H8" s="67">
        <v>0.87</v>
      </c>
    </row>
    <row r="9" spans="2:8" ht="15" x14ac:dyDescent="0.3">
      <c r="B9" s="63" t="s">
        <v>7</v>
      </c>
      <c r="C9" s="87">
        <v>308.39999999999998</v>
      </c>
      <c r="D9" s="65">
        <v>282.39999999999998</v>
      </c>
      <c r="E9" s="64">
        <v>4.5999999999999996</v>
      </c>
      <c r="F9" s="88">
        <v>284</v>
      </c>
      <c r="G9" s="66">
        <v>0.92</v>
      </c>
      <c r="H9" s="67">
        <v>0.93</v>
      </c>
    </row>
    <row r="10" spans="2:8" ht="15" x14ac:dyDescent="0.3">
      <c r="B10" s="63" t="s">
        <v>13</v>
      </c>
      <c r="C10" s="64">
        <v>694.9</v>
      </c>
      <c r="D10" s="65">
        <v>474.5</v>
      </c>
      <c r="E10" s="64">
        <v>38.299999999999997</v>
      </c>
      <c r="F10" s="65">
        <v>512.70000000000005</v>
      </c>
      <c r="G10" s="66">
        <v>0.68</v>
      </c>
      <c r="H10" s="67">
        <v>0.74</v>
      </c>
    </row>
    <row r="11" spans="2:8" ht="15" x14ac:dyDescent="0.3">
      <c r="B11" s="63" t="s">
        <v>12</v>
      </c>
      <c r="C11" s="64">
        <v>1318.6</v>
      </c>
      <c r="D11" s="65">
        <v>880.7</v>
      </c>
      <c r="E11" s="64">
        <v>235.2</v>
      </c>
      <c r="F11" s="65">
        <v>1115.9000000000001</v>
      </c>
      <c r="G11" s="66">
        <v>0.67</v>
      </c>
      <c r="H11" s="67">
        <v>0.85</v>
      </c>
    </row>
    <row r="12" spans="2:8" ht="15.6" thickBot="1" x14ac:dyDescent="0.35">
      <c r="B12" s="70" t="s">
        <v>14</v>
      </c>
      <c r="C12" s="89">
        <v>16.899999999999999</v>
      </c>
      <c r="D12" s="90">
        <v>9.4</v>
      </c>
      <c r="E12" s="89">
        <v>3.9</v>
      </c>
      <c r="F12" s="90">
        <v>13.3</v>
      </c>
      <c r="G12" s="75">
        <v>0.56000000000000005</v>
      </c>
      <c r="H12" s="76">
        <v>0.79</v>
      </c>
    </row>
    <row r="13" spans="2:8" ht="15.6" thickBot="1" x14ac:dyDescent="0.35">
      <c r="B13" s="137" t="s">
        <v>10</v>
      </c>
      <c r="C13" s="138">
        <v>1636.5</v>
      </c>
      <c r="D13" s="139">
        <v>1116.2</v>
      </c>
      <c r="E13" s="138">
        <v>160.19999999999999</v>
      </c>
      <c r="F13" s="139">
        <v>1276.4000000000001</v>
      </c>
      <c r="G13" s="140">
        <v>0.68</v>
      </c>
      <c r="H13" s="141">
        <v>0.74</v>
      </c>
    </row>
    <row r="14" spans="2:8" ht="16.2" thickBot="1" x14ac:dyDescent="0.35">
      <c r="B14" s="47" t="s">
        <v>89</v>
      </c>
      <c r="C14" s="84">
        <v>4881.7</v>
      </c>
      <c r="D14" s="85">
        <v>3406.1</v>
      </c>
      <c r="E14" s="84">
        <v>582.1</v>
      </c>
      <c r="F14" s="85">
        <v>3988.3</v>
      </c>
      <c r="G14" s="86">
        <v>0.7</v>
      </c>
      <c r="H14" s="78">
        <v>0.82</v>
      </c>
    </row>
    <row r="17" spans="2:3" ht="15.6" x14ac:dyDescent="0.3">
      <c r="B17" s="43" t="s">
        <v>101</v>
      </c>
      <c r="C17" s="45"/>
    </row>
    <row r="31" spans="2:3" s="142" customFormat="1" x14ac:dyDescent="0.3"/>
  </sheetData>
  <hyperlinks>
    <hyperlink ref="B17" location="Contents!A1" display="Back to Table of Content" xr:uid="{02E82F2A-CBA2-4E18-8AEC-31A75AFC25FA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A2:T36"/>
  <sheetViews>
    <sheetView showGridLines="0" workbookViewId="0">
      <selection activeCell="D16" sqref="D16"/>
    </sheetView>
  </sheetViews>
  <sheetFormatPr defaultRowHeight="13.2" x14ac:dyDescent="0.3"/>
  <cols>
    <col min="1" max="1" width="8.88671875" style="106"/>
    <col min="2" max="2" width="53.21875" style="106" customWidth="1"/>
    <col min="3" max="3" width="15.5546875" style="106" customWidth="1"/>
    <col min="4" max="4" width="20.77734375" style="106" customWidth="1"/>
    <col min="5" max="5" width="25.5546875" style="106" bestFit="1" customWidth="1"/>
    <col min="6" max="6" width="19.88671875" style="106" bestFit="1" customWidth="1"/>
    <col min="7" max="7" width="16.21875" style="106" bestFit="1" customWidth="1"/>
    <col min="8" max="8" width="17.44140625" style="106" bestFit="1" customWidth="1"/>
    <col min="9" max="9" width="14.21875" style="106" bestFit="1" customWidth="1"/>
    <col min="10" max="16384" width="8.88671875" style="106"/>
  </cols>
  <sheetData>
    <row r="2" spans="1:9" ht="18.600000000000001" thickBot="1" x14ac:dyDescent="0.4">
      <c r="A2" s="136"/>
      <c r="B2" s="44" t="s">
        <v>125</v>
      </c>
      <c r="C2" s="136"/>
      <c r="D2" s="136"/>
    </row>
    <row r="3" spans="1:9" ht="16.2" thickBot="1" x14ac:dyDescent="0.35">
      <c r="B3" s="109" t="s">
        <v>56</v>
      </c>
      <c r="C3" s="110" t="s">
        <v>74</v>
      </c>
      <c r="D3" s="111" t="s">
        <v>99</v>
      </c>
      <c r="E3" s="110" t="s">
        <v>83</v>
      </c>
      <c r="F3" s="111" t="s">
        <v>10</v>
      </c>
      <c r="G3" s="110" t="s">
        <v>104</v>
      </c>
      <c r="H3" s="112" t="s">
        <v>15</v>
      </c>
    </row>
    <row r="4" spans="1:9" ht="15.6" x14ac:dyDescent="0.3">
      <c r="B4" s="113" t="s">
        <v>105</v>
      </c>
      <c r="C4" s="114"/>
      <c r="D4" s="115"/>
      <c r="E4" s="114"/>
      <c r="F4" s="115"/>
      <c r="G4" s="114"/>
      <c r="H4" s="116"/>
    </row>
    <row r="5" spans="1:9" ht="15.6" x14ac:dyDescent="0.3">
      <c r="B5" s="118" t="s">
        <v>64</v>
      </c>
      <c r="C5" s="119">
        <v>0</v>
      </c>
      <c r="D5" s="117">
        <v>0</v>
      </c>
      <c r="E5" s="119">
        <v>0</v>
      </c>
      <c r="F5" s="117">
        <v>2.9451117600000005</v>
      </c>
      <c r="G5" s="119">
        <v>0</v>
      </c>
      <c r="H5" s="120">
        <f>C5+D5+E5+F5+G5</f>
        <v>2.9451117600000005</v>
      </c>
      <c r="I5" s="146"/>
    </row>
    <row r="6" spans="1:9" s="121" customFormat="1" ht="15.6" x14ac:dyDescent="0.3">
      <c r="B6" s="118" t="s">
        <v>88</v>
      </c>
      <c r="C6" s="119">
        <v>0</v>
      </c>
      <c r="D6" s="117">
        <v>0</v>
      </c>
      <c r="E6" s="119">
        <v>0</v>
      </c>
      <c r="F6" s="117">
        <v>915.04343140000094</v>
      </c>
      <c r="G6" s="119">
        <v>0</v>
      </c>
      <c r="H6" s="120">
        <f>C6+D6+E6+F6+G6</f>
        <v>915.04343140000094</v>
      </c>
      <c r="I6" s="154"/>
    </row>
    <row r="7" spans="1:9" ht="15.6" x14ac:dyDescent="0.3">
      <c r="B7" s="113" t="s">
        <v>106</v>
      </c>
      <c r="C7" s="114"/>
      <c r="D7" s="107"/>
      <c r="E7" s="114"/>
      <c r="F7" s="107"/>
      <c r="G7" s="97"/>
      <c r="H7" s="108"/>
    </row>
    <row r="8" spans="1:9" ht="15.6" x14ac:dyDescent="0.3">
      <c r="B8" s="118" t="s">
        <v>59</v>
      </c>
      <c r="C8" s="119">
        <v>0</v>
      </c>
      <c r="D8" s="117">
        <v>0</v>
      </c>
      <c r="E8" s="119">
        <v>0</v>
      </c>
      <c r="F8" s="117">
        <v>4.5578414500000006</v>
      </c>
      <c r="G8" s="119">
        <v>0</v>
      </c>
      <c r="H8" s="120">
        <f>C8+D8+E8+F8+G8</f>
        <v>4.5578414500000006</v>
      </c>
      <c r="I8" s="146"/>
    </row>
    <row r="9" spans="1:9" ht="15.6" x14ac:dyDescent="0.3">
      <c r="B9" s="118" t="s">
        <v>67</v>
      </c>
      <c r="C9" s="119">
        <v>0</v>
      </c>
      <c r="D9" s="117">
        <v>0</v>
      </c>
      <c r="E9" s="119">
        <v>0</v>
      </c>
      <c r="F9" s="117">
        <v>0.47967537999999998</v>
      </c>
      <c r="G9" s="119">
        <v>8.3677420000000002E-2</v>
      </c>
      <c r="H9" s="120">
        <f>C9+D9+E9+F9+G9</f>
        <v>0.56335279999999999</v>
      </c>
      <c r="I9" s="146"/>
    </row>
    <row r="10" spans="1:9" ht="15.6" x14ac:dyDescent="0.3">
      <c r="B10" s="118" t="s">
        <v>65</v>
      </c>
      <c r="C10" s="119">
        <v>0</v>
      </c>
      <c r="D10" s="117">
        <v>0</v>
      </c>
      <c r="E10" s="119">
        <v>0</v>
      </c>
      <c r="F10" s="117">
        <v>2.0938626499999997</v>
      </c>
      <c r="G10" s="119">
        <v>0</v>
      </c>
      <c r="H10" s="120">
        <f>C10+D10+E10+F10+G10</f>
        <v>2.0938626499999997</v>
      </c>
      <c r="I10" s="146"/>
    </row>
    <row r="11" spans="1:9" ht="15.6" x14ac:dyDescent="0.3">
      <c r="B11" s="113" t="s">
        <v>107</v>
      </c>
      <c r="C11" s="97"/>
      <c r="D11" s="107"/>
      <c r="E11" s="114"/>
      <c r="F11" s="107"/>
      <c r="G11" s="97"/>
      <c r="H11" s="108"/>
    </row>
    <row r="12" spans="1:9" ht="15.6" x14ac:dyDescent="0.3">
      <c r="B12" s="118" t="s">
        <v>57</v>
      </c>
      <c r="C12" s="119">
        <v>0</v>
      </c>
      <c r="D12" s="117">
        <v>8.0127420000000005E-2</v>
      </c>
      <c r="E12" s="119">
        <v>0</v>
      </c>
      <c r="F12" s="117">
        <v>11.890927820000002</v>
      </c>
      <c r="G12" s="119">
        <v>0</v>
      </c>
      <c r="H12" s="120">
        <f t="shared" ref="H12:H24" si="0">C12+D12+E12+F12+G12</f>
        <v>11.971055240000002</v>
      </c>
      <c r="I12" s="146"/>
    </row>
    <row r="13" spans="1:9" ht="15.6" x14ac:dyDescent="0.3">
      <c r="B13" s="118" t="s">
        <v>70</v>
      </c>
      <c r="C13" s="119">
        <v>0</v>
      </c>
      <c r="D13" s="117">
        <v>0</v>
      </c>
      <c r="E13" s="119">
        <v>0</v>
      </c>
      <c r="F13" s="117">
        <v>8.7032999999999989E-3</v>
      </c>
      <c r="G13" s="119">
        <v>0</v>
      </c>
      <c r="H13" s="120">
        <f t="shared" si="0"/>
        <v>8.7032999999999989E-3</v>
      </c>
      <c r="I13" s="146"/>
    </row>
    <row r="14" spans="1:9" ht="15.6" x14ac:dyDescent="0.3">
      <c r="B14" s="152" t="s">
        <v>80</v>
      </c>
      <c r="C14" s="119">
        <v>0</v>
      </c>
      <c r="D14" s="117">
        <v>0</v>
      </c>
      <c r="E14" s="119">
        <v>0</v>
      </c>
      <c r="F14" s="119">
        <v>0</v>
      </c>
      <c r="G14" s="119">
        <v>0</v>
      </c>
      <c r="H14" s="120">
        <f t="shared" si="0"/>
        <v>0</v>
      </c>
      <c r="I14" s="153"/>
    </row>
    <row r="15" spans="1:9" ht="15.6" x14ac:dyDescent="0.3">
      <c r="B15" s="152" t="s">
        <v>63</v>
      </c>
      <c r="C15" s="119">
        <v>3.84875429</v>
      </c>
      <c r="D15" s="117">
        <v>1.3393180000000001E-2</v>
      </c>
      <c r="E15" s="119">
        <v>0</v>
      </c>
      <c r="F15" s="117">
        <v>0</v>
      </c>
      <c r="G15" s="119">
        <v>0</v>
      </c>
      <c r="H15" s="120">
        <f t="shared" si="0"/>
        <v>3.86214747</v>
      </c>
      <c r="I15" s="146"/>
    </row>
    <row r="16" spans="1:9" ht="15.6" x14ac:dyDescent="0.3">
      <c r="B16" s="152" t="s">
        <v>69</v>
      </c>
      <c r="C16" s="119">
        <v>0</v>
      </c>
      <c r="D16" s="117">
        <v>5.1653999999999997E-3</v>
      </c>
      <c r="E16" s="119">
        <v>0</v>
      </c>
      <c r="F16" s="119">
        <v>0</v>
      </c>
      <c r="G16" s="119">
        <v>0</v>
      </c>
      <c r="H16" s="120">
        <f t="shared" si="0"/>
        <v>5.1653999999999997E-3</v>
      </c>
      <c r="I16" s="146"/>
    </row>
    <row r="17" spans="2:9" ht="15.6" x14ac:dyDescent="0.3">
      <c r="B17" s="152" t="s">
        <v>66</v>
      </c>
      <c r="C17" s="119">
        <v>0</v>
      </c>
      <c r="D17" s="117">
        <v>4.6902680000000002E-2</v>
      </c>
      <c r="E17" s="119">
        <v>0</v>
      </c>
      <c r="F17" s="117">
        <v>3.0988000000000001E-4</v>
      </c>
      <c r="G17" s="119">
        <v>0</v>
      </c>
      <c r="H17" s="120">
        <f t="shared" si="0"/>
        <v>4.7212560000000001E-2</v>
      </c>
      <c r="I17" s="146"/>
    </row>
    <row r="18" spans="2:9" ht="15.6" x14ac:dyDescent="0.3">
      <c r="B18" s="152" t="s">
        <v>68</v>
      </c>
      <c r="C18" s="119">
        <v>0</v>
      </c>
      <c r="D18" s="117">
        <v>8.7731100000000006E-3</v>
      </c>
      <c r="E18" s="119">
        <v>0</v>
      </c>
      <c r="F18" s="117">
        <v>0</v>
      </c>
      <c r="G18" s="119">
        <v>0</v>
      </c>
      <c r="H18" s="120">
        <f t="shared" si="0"/>
        <v>8.7731100000000006E-3</v>
      </c>
      <c r="I18" s="146"/>
    </row>
    <row r="19" spans="2:9" ht="15.6" x14ac:dyDescent="0.3">
      <c r="B19" s="152" t="s">
        <v>62</v>
      </c>
      <c r="C19" s="119">
        <v>0</v>
      </c>
      <c r="D19" s="117">
        <v>0</v>
      </c>
      <c r="E19" s="119">
        <v>0</v>
      </c>
      <c r="F19" s="117">
        <v>0.28637626999999993</v>
      </c>
      <c r="G19" s="119">
        <v>0</v>
      </c>
      <c r="H19" s="120">
        <f t="shared" si="0"/>
        <v>0.28637626999999993</v>
      </c>
      <c r="I19" s="146"/>
    </row>
    <row r="20" spans="2:9" ht="15.6" x14ac:dyDescent="0.3">
      <c r="B20" s="152" t="s">
        <v>58</v>
      </c>
      <c r="C20" s="119">
        <v>0</v>
      </c>
      <c r="D20" s="117">
        <v>2.8277449999999999E-2</v>
      </c>
      <c r="E20" s="119">
        <v>0</v>
      </c>
      <c r="F20" s="117">
        <v>6.4513783800000004</v>
      </c>
      <c r="G20" s="119">
        <v>0</v>
      </c>
      <c r="H20" s="120">
        <f t="shared" si="0"/>
        <v>6.4796558300000004</v>
      </c>
      <c r="I20" s="146"/>
    </row>
    <row r="21" spans="2:9" ht="15.6" x14ac:dyDescent="0.3">
      <c r="B21" s="152" t="s">
        <v>73</v>
      </c>
      <c r="C21" s="119">
        <v>0</v>
      </c>
      <c r="D21" s="117">
        <v>0</v>
      </c>
      <c r="E21" s="119">
        <v>0</v>
      </c>
      <c r="F21" s="117">
        <v>0</v>
      </c>
      <c r="G21" s="119">
        <v>0</v>
      </c>
      <c r="H21" s="120">
        <f t="shared" si="0"/>
        <v>0</v>
      </c>
      <c r="I21" s="153"/>
    </row>
    <row r="22" spans="2:9" ht="15.6" x14ac:dyDescent="0.3">
      <c r="B22" s="152" t="s">
        <v>71</v>
      </c>
      <c r="C22" s="119">
        <v>0</v>
      </c>
      <c r="D22" s="117">
        <v>0</v>
      </c>
      <c r="E22" s="119">
        <v>0</v>
      </c>
      <c r="F22" s="119">
        <v>0</v>
      </c>
      <c r="G22" s="119">
        <v>0</v>
      </c>
      <c r="H22" s="120">
        <f t="shared" si="0"/>
        <v>0</v>
      </c>
      <c r="I22" s="153"/>
    </row>
    <row r="23" spans="2:9" ht="15.6" x14ac:dyDescent="0.3">
      <c r="B23" s="152" t="s">
        <v>60</v>
      </c>
      <c r="C23" s="119">
        <v>0</v>
      </c>
      <c r="D23" s="117">
        <v>7.7911000000000005E-3</v>
      </c>
      <c r="E23" s="119">
        <v>0</v>
      </c>
      <c r="F23" s="117">
        <v>4.9153350799999993</v>
      </c>
      <c r="G23" s="119">
        <v>0</v>
      </c>
      <c r="H23" s="120">
        <f t="shared" si="0"/>
        <v>4.9231261799999997</v>
      </c>
      <c r="I23" s="146"/>
    </row>
    <row r="24" spans="2:9" ht="16.2" thickBot="1" x14ac:dyDescent="0.35">
      <c r="B24" s="152" t="s">
        <v>61</v>
      </c>
      <c r="C24" s="119">
        <v>0.29127170000000002</v>
      </c>
      <c r="D24" s="117">
        <v>4.8705100099999932</v>
      </c>
      <c r="E24" s="119">
        <v>2.6235499999999998E-2</v>
      </c>
      <c r="F24" s="117">
        <v>390.20640073999931</v>
      </c>
      <c r="G24" s="119">
        <v>1.8345221299999999</v>
      </c>
      <c r="H24" s="120">
        <f t="shared" si="0"/>
        <v>397.22894007999929</v>
      </c>
      <c r="I24" s="146"/>
    </row>
    <row r="25" spans="2:9" ht="16.2" thickBot="1" x14ac:dyDescent="0.35">
      <c r="B25" s="110" t="s">
        <v>15</v>
      </c>
      <c r="C25" s="122">
        <f t="shared" ref="C25:G25" si="1">SUM(C5:C24)</f>
        <v>4.1400259899999998</v>
      </c>
      <c r="D25" s="122">
        <f t="shared" si="1"/>
        <v>5.060940349999993</v>
      </c>
      <c r="E25" s="122">
        <f t="shared" si="1"/>
        <v>2.6235499999999998E-2</v>
      </c>
      <c r="F25" s="122">
        <f t="shared" si="1"/>
        <v>1338.8793541100003</v>
      </c>
      <c r="G25" s="122">
        <f t="shared" si="1"/>
        <v>1.9181995499999998</v>
      </c>
      <c r="H25" s="122">
        <f>SUM(H5:H24)</f>
        <v>1350.0247555000003</v>
      </c>
    </row>
    <row r="27" spans="2:9" x14ac:dyDescent="0.3">
      <c r="I27" s="146"/>
    </row>
    <row r="29" spans="2:9" ht="15.6" x14ac:dyDescent="0.3">
      <c r="B29" s="135" t="s">
        <v>101</v>
      </c>
    </row>
    <row r="30" spans="2:9" x14ac:dyDescent="0.3">
      <c r="B30" s="121"/>
    </row>
    <row r="34" spans="3:20" x14ac:dyDescent="0.3">
      <c r="C34" s="145"/>
    </row>
    <row r="36" spans="3:20" x14ac:dyDescent="0.3">
      <c r="P36" s="146"/>
      <c r="Q36" s="146"/>
      <c r="R36" s="146"/>
      <c r="S36" s="146"/>
      <c r="T36" s="146"/>
    </row>
  </sheetData>
  <hyperlinks>
    <hyperlink ref="B29" location="Contents!A1" display="Back to Table of Content" xr:uid="{BC3F6921-0BA9-45B2-A000-A00883FD9D61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19" ma:contentTypeDescription="Create a new document." ma:contentTypeScope="" ma:versionID="3421855a64f2bbb778f178b6068604a6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b2a15b1ab4b5362b0dda17596c2c1136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Props1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6EEA6-FD10-49A7-8039-CD233FE68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757FF4-A55D-4BCF-834C-1FB4151DE460}">
  <ds:schemaRefs>
    <ds:schemaRef ds:uri="http://purl.org/dc/elements/1.1/"/>
    <ds:schemaRef ds:uri="57913055-cd35-4c1b-be54-2b3300ab1f35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35ddf26-c045-4728-9502-64034f99831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34</vt:i4>
      </vt:variant>
    </vt:vector>
  </HeadingPairs>
  <TitlesOfParts>
    <vt:vector size="41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4'!_ftn1</vt:lpstr>
      <vt:lpstr>'Table 4'!_ftn2</vt:lpstr>
      <vt:lpstr>'Table 3'!_ftnref1</vt:lpstr>
      <vt:lpstr>'Table 1'!_Hlk144811021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'Table 1'!_Hlk149831927</vt:lpstr>
      <vt:lpstr>'Table 1'!_Hlk149831957</vt:lpstr>
      <vt:lpstr>'Table 1'!_Hlk149832008</vt:lpstr>
      <vt:lpstr>'Table 1'!_Hlk149832042</vt:lpstr>
      <vt:lpstr>'Table 1'!_Hlk149832130</vt:lpstr>
      <vt:lpstr>'Table 1'!_Hlk149834653</vt:lpstr>
      <vt:lpstr>'Table 1'!_Hlk149834702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2023-11-15T08:56:31Z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